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ibre_Acceso\Downloads\"/>
    </mc:Choice>
  </mc:AlternateContent>
  <xr:revisionPtr revIDLastSave="0" documentId="13_ncr:1_{1FACEB32-FFEB-492B-A944-6E6C6634D3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3" r:id="rId1"/>
    <sheet name="P2 Presupuesto Aprobado-Ejec" sheetId="1" r:id="rId2"/>
    <sheet name="P3 Ejecucion" sheetId="2" r:id="rId3"/>
  </sheets>
  <definedNames>
    <definedName name="_xlnm.Print_Area" localSheetId="1">'P2 Presupuesto Aprobado-Ejec'!$A$2:$P$106</definedName>
    <definedName name="_xlnm.Print_Area" localSheetId="2">'P3 Ejecucion'!$A$2:$N$106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D91" i="3" s="1"/>
  <c r="N85" i="2"/>
  <c r="N84" i="2" s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N82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N79" i="2"/>
  <c r="M78" i="2"/>
  <c r="L78" i="2"/>
  <c r="K78" i="2"/>
  <c r="J78" i="2"/>
  <c r="I78" i="2"/>
  <c r="H78" i="2"/>
  <c r="G78" i="2"/>
  <c r="F78" i="2"/>
  <c r="E78" i="2"/>
  <c r="D78" i="2"/>
  <c r="C78" i="2"/>
  <c r="B78" i="2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N69" i="2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N55" i="2"/>
  <c r="N54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N31" i="2"/>
  <c r="N30" i="2"/>
  <c r="N29" i="2"/>
  <c r="N28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N15" i="2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C11" i="2"/>
  <c r="B11" i="2"/>
  <c r="B17" i="1"/>
  <c r="C63" i="1"/>
  <c r="B63" i="1"/>
  <c r="C84" i="1"/>
  <c r="B84" i="1"/>
  <c r="C81" i="1"/>
  <c r="B81" i="1"/>
  <c r="C78" i="1"/>
  <c r="B78" i="1"/>
  <c r="C71" i="1"/>
  <c r="B71" i="1"/>
  <c r="C68" i="1"/>
  <c r="B68" i="1"/>
  <c r="C53" i="1"/>
  <c r="B53" i="1"/>
  <c r="C45" i="1"/>
  <c r="B45" i="1"/>
  <c r="C37" i="1"/>
  <c r="B37" i="1"/>
  <c r="C27" i="1"/>
  <c r="B27" i="1"/>
  <c r="C17" i="1"/>
  <c r="C11" i="1"/>
  <c r="B11" i="1"/>
  <c r="N68" i="2" l="1"/>
  <c r="N78" i="2"/>
  <c r="D86" i="2"/>
  <c r="J86" i="2"/>
  <c r="N45" i="2"/>
  <c r="M86" i="2"/>
  <c r="I75" i="2"/>
  <c r="H86" i="2"/>
  <c r="E86" i="2"/>
  <c r="K86" i="2"/>
  <c r="E75" i="2"/>
  <c r="K75" i="2"/>
  <c r="F86" i="2"/>
  <c r="L86" i="2"/>
  <c r="N81" i="2"/>
  <c r="N86" i="2" s="1"/>
  <c r="G86" i="2"/>
  <c r="C75" i="2"/>
  <c r="B86" i="2"/>
  <c r="F75" i="2"/>
  <c r="F88" i="2" s="1"/>
  <c r="D75" i="2"/>
  <c r="J75" i="2"/>
  <c r="G75" i="2"/>
  <c r="G88" i="2" s="1"/>
  <c r="M75" i="2"/>
  <c r="B75" i="2"/>
  <c r="B88" i="2" s="1"/>
  <c r="H75" i="2"/>
  <c r="N11" i="2"/>
  <c r="N37" i="2"/>
  <c r="N63" i="2"/>
  <c r="N71" i="2"/>
  <c r="C86" i="2"/>
  <c r="I86" i="2"/>
  <c r="I88" i="2" s="1"/>
  <c r="N17" i="2"/>
  <c r="L75" i="2"/>
  <c r="N27" i="2"/>
  <c r="N53" i="2"/>
  <c r="C86" i="1"/>
  <c r="B86" i="1"/>
  <c r="C75" i="1"/>
  <c r="B75" i="1"/>
  <c r="P85" i="1"/>
  <c r="P84" i="1" s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1" i="1" s="1"/>
  <c r="P82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P78" i="1" s="1"/>
  <c r="O78" i="1"/>
  <c r="N78" i="1"/>
  <c r="M78" i="1"/>
  <c r="L78" i="1"/>
  <c r="K78" i="1"/>
  <c r="J78" i="1"/>
  <c r="I78" i="1"/>
  <c r="H78" i="1"/>
  <c r="G78" i="1"/>
  <c r="F78" i="1"/>
  <c r="E78" i="1"/>
  <c r="D78" i="1"/>
  <c r="P74" i="1"/>
  <c r="P73" i="1"/>
  <c r="P72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O63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P57" i="1"/>
  <c r="P56" i="1"/>
  <c r="P55" i="1"/>
  <c r="P54" i="1"/>
  <c r="O53" i="1"/>
  <c r="N53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P48" i="1"/>
  <c r="P47" i="1"/>
  <c r="P46" i="1"/>
  <c r="O45" i="1"/>
  <c r="N45" i="1"/>
  <c r="M45" i="1"/>
  <c r="L45" i="1"/>
  <c r="K45" i="1"/>
  <c r="J45" i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2" i="1"/>
  <c r="P31" i="1"/>
  <c r="P30" i="1"/>
  <c r="P29" i="1"/>
  <c r="P28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P25" i="1"/>
  <c r="P24" i="1"/>
  <c r="P23" i="1"/>
  <c r="P22" i="1"/>
  <c r="P21" i="1"/>
  <c r="P20" i="1"/>
  <c r="P19" i="1"/>
  <c r="P18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O11" i="1"/>
  <c r="N11" i="1"/>
  <c r="M11" i="1"/>
  <c r="L11" i="1"/>
  <c r="K11" i="1"/>
  <c r="J11" i="1"/>
  <c r="I11" i="1"/>
  <c r="H11" i="1"/>
  <c r="G11" i="1"/>
  <c r="F11" i="1"/>
  <c r="E11" i="1"/>
  <c r="D11" i="1"/>
  <c r="E88" i="2" l="1"/>
  <c r="H86" i="1"/>
  <c r="P68" i="1"/>
  <c r="P53" i="1"/>
  <c r="N86" i="1"/>
  <c r="K75" i="1"/>
  <c r="P27" i="1"/>
  <c r="P71" i="1"/>
  <c r="I86" i="1"/>
  <c r="O86" i="1"/>
  <c r="E75" i="1"/>
  <c r="K88" i="2"/>
  <c r="D88" i="2"/>
  <c r="M88" i="2"/>
  <c r="J88" i="2"/>
  <c r="H88" i="2"/>
  <c r="C88" i="2"/>
  <c r="L88" i="2"/>
  <c r="N75" i="2"/>
  <c r="N88" i="2" s="1"/>
  <c r="D86" i="1"/>
  <c r="I75" i="1"/>
  <c r="O75" i="1"/>
  <c r="O88" i="1" s="1"/>
  <c r="G75" i="1"/>
  <c r="M75" i="1"/>
  <c r="K86" i="1"/>
  <c r="D75" i="1"/>
  <c r="D88" i="1" s="1"/>
  <c r="N75" i="1"/>
  <c r="P63" i="1"/>
  <c r="L86" i="1"/>
  <c r="P17" i="1"/>
  <c r="P45" i="1"/>
  <c r="G86" i="1"/>
  <c r="M86" i="1"/>
  <c r="E86" i="1"/>
  <c r="J75" i="1"/>
  <c r="H75" i="1"/>
  <c r="H88" i="1" s="1"/>
  <c r="F86" i="1"/>
  <c r="P11" i="1"/>
  <c r="P37" i="1"/>
  <c r="F75" i="1"/>
  <c r="J86" i="1"/>
  <c r="L75" i="1"/>
  <c r="C88" i="1"/>
  <c r="B88" i="1"/>
  <c r="P86" i="1"/>
  <c r="N88" i="1" l="1"/>
  <c r="E88" i="1"/>
  <c r="K88" i="1"/>
  <c r="I88" i="1"/>
  <c r="G88" i="1"/>
  <c r="J88" i="1"/>
  <c r="L88" i="1"/>
  <c r="M88" i="1"/>
  <c r="F88" i="1"/>
  <c r="P75" i="1"/>
  <c r="P88" i="1" s="1"/>
</calcChain>
</file>

<file path=xl/sharedStrings.xml><?xml version="1.0" encoding="utf-8"?>
<sst xmlns="http://schemas.openxmlformats.org/spreadsheetml/2006/main" count="333" uniqueCount="125">
  <si>
    <t>POLICIA NACIONAL</t>
  </si>
  <si>
    <t>COMITÉ DE RETIRO DE LA POLICIA NACIONAL</t>
  </si>
  <si>
    <t>AÑO 2021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</si>
  <si>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</si>
  <si>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</si>
  <si>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</si>
  <si>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</si>
  <si>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</si>
  <si>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</si>
  <si>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</si>
  <si>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</si>
  <si>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</si>
  <si>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</si>
  <si>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</si>
  <si>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</si>
  <si>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</si>
  <si>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</si>
  <si>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</si>
  <si>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</si>
  <si>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</si>
  <si>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</si>
  <si>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</si>
  <si>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</si>
  <si>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</si>
  <si>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</si>
  <si>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</si>
  <si>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</si>
  <si>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</si>
  <si>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</si>
  <si>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</si>
  <si>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</si>
  <si>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</si>
  <si>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</si>
  <si>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</si>
  <si>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</si>
  <si>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</si>
  <si>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</si>
  <si>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</si>
  <si>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</si>
  <si>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</si>
  <si>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</si>
  <si>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</si>
  <si>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</si>
  <si>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</si>
  <si>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</si>
  <si>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</si>
  <si>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</si>
  <si>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</si>
  <si>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</si>
  <si>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</si>
  <si>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</si>
  <si>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</si>
  <si>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</si>
  <si>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</si>
  <si>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</si>
  <si>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</si>
  <si>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</si>
  <si>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</si>
  <si>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</si>
  <si>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</si>
  <si>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</si>
  <si>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</si>
  <si>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</si>
  <si>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</si>
  <si>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</si>
  <si>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</si>
  <si>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</si>
  <si>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</si>
  <si>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</si>
  <si>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</si>
  <si>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</si>
  <si>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</si>
  <si>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</si>
  <si>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</si>
  <si>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</si>
  <si>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</si>
  <si>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</si>
  <si>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</si>
  <si>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</si>
  <si>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</si>
  <si>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</si>
  <si>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</si>
  <si>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</si>
  <si>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</si>
  <si>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</si>
  <si>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</si>
  <si>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</si>
  <si>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</si>
  <si>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</si>
  <si>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</si>
  <si>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</si>
  <si>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</si>
  <si>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</si>
  <si>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</si>
  <si>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</si>
  <si>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</si>
  <si>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</si>
  <si>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</si>
  <si>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>2. Se presenta el gasto por mes; cada mes se deben actualizar los gastos devengados de los meses anteriores.</t>
  </si>
  <si>
    <t>LIC. ANTONIO ALVAREZ SANTOS,</t>
  </si>
  <si>
    <t>3. Se presenta la clasificacion objetal del gasto a nivel de cuenta.</t>
  </si>
  <si>
    <t>1er., Teniente, P.N.</t>
  </si>
  <si>
    <t>Encargado de Presupuestos</t>
  </si>
  <si>
    <t>Presupuesto Aprobado</t>
  </si>
  <si>
    <t>Presupuesto Modificado</t>
  </si>
  <si>
    <t>Gasto devengado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</si>
  <si>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</si>
  <si>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</si>
  <si>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</si>
  <si>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</si>
  <si>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</si>
  <si>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|</t>
  </si>
  <si>
    <t>Se refiere al presupuesto aprobado en la Ley de Presupuesto General del Estado.</t>
  </si>
  <si>
    <t>4. Fecha de imputación: último día del mes analizado.</t>
  </si>
  <si>
    <t>5. Fecha de registro: el dia 10 del mes siguiente al mes analizado.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</si>
  <si>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</si>
  <si>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</si>
  <si>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</si>
  <si>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</si>
  <si>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</si>
  <si>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</si>
  <si>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</si>
  <si>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Fecha de registro: hasta el [30] de [Septiembre] de [2021]</t>
  </si>
  <si>
    <t>Fecha deimputacion: hasta el [30] de [Septiembre] de [2021]</t>
  </si>
  <si>
    <t>3. Fecha de registro: del dia [01] de [enero] al [30] de [septiembre] de [2021].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</si>
</sst>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6" fillId="0" borderId="0" xfId="1" applyFont="1" applyAlignment="1">
      <alignment horizontal="right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3" fontId="0" fillId="0" borderId="0" xfId="1" applyFont="1"/>
    <xf numFmtId="43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10" fillId="0" borderId="0" xfId="0" applyFont="1"/>
    <xf numFmtId="0" fontId="11" fillId="0" borderId="0" xfId="0" applyFont="1"/>
    <xf numFmtId="0" fontId="2" fillId="4" borderId="0" xfId="0" applyFont="1" applyFill="1" applyAlignment="1">
      <alignment horizontal="left" vertical="center" wrapText="1"/>
    </xf>
    <xf numFmtId="43" fontId="5" fillId="4" borderId="0" xfId="1" applyFont="1" applyFill="1" applyAlignment="1">
      <alignment horizontal="right"/>
    </xf>
    <xf numFmtId="0" fontId="2" fillId="6" borderId="2" xfId="0" applyFont="1" applyFill="1" applyBorder="1" applyAlignment="1">
      <alignment horizontal="left" vertical="center" wrapText="1"/>
    </xf>
    <xf numFmtId="43" fontId="2" fillId="6" borderId="2" xfId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vertical="top"/>
    </xf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43" fontId="8" fillId="3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402398</xdr:colOff>
      <xdr:row>1</xdr:row>
      <xdr:rowOff>56172</xdr:rowOff>
    </xdr:from>
    <xdr:to>
      <xdr:col>15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13823" y="294297"/>
          <a:ext cx="10248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5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13</xdr:col>
      <xdr:colOff>759619</xdr:colOff>
      <xdr:row>1</xdr:row>
      <xdr:rowOff>14288</xdr:rowOff>
    </xdr:from>
    <xdr:to>
      <xdr:col>15</xdr:col>
      <xdr:colOff>666371</xdr:colOff>
      <xdr:row>5</xdr:row>
      <xdr:rowOff>133350</xdr:rowOff>
    </xdr:to>
    <xdr:pic>
      <xdr:nvPicPr>
        <xdr:cNvPr id="7" name="Imagen 32" descr="COREPO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380369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402398</xdr:colOff>
      <xdr:row>1</xdr:row>
      <xdr:rowOff>56172</xdr:rowOff>
    </xdr:from>
    <xdr:to>
      <xdr:col>13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861348" y="294297"/>
          <a:ext cx="9486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4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11</xdr:col>
      <xdr:colOff>759619</xdr:colOff>
      <xdr:row>1</xdr:row>
      <xdr:rowOff>14288</xdr:rowOff>
    </xdr:from>
    <xdr:to>
      <xdr:col>13</xdr:col>
      <xdr:colOff>666371</xdr:colOff>
      <xdr:row>5</xdr:row>
      <xdr:rowOff>133350</xdr:rowOff>
    </xdr:to>
    <xdr:pic>
      <xdr:nvPicPr>
        <xdr:cNvPr id="6" name="Imagen 32" descr="COREPO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380369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0"/>
  <sheetViews>
    <sheetView zoomScale="115" zoomScaleNormal="115" workbookViewId="0">
      <selection activeCell="A2" sqref="A2:D2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62" t="s">
        <v>0</v>
      </c>
      <c r="B2" s="62"/>
      <c r="C2" s="62"/>
      <c r="D2" s="62"/>
    </row>
    <row r="3" spans="1:4" ht="18.75" x14ac:dyDescent="0.25">
      <c r="A3" s="62" t="s">
        <v>1</v>
      </c>
      <c r="B3" s="62"/>
      <c r="C3" s="62"/>
      <c r="D3" s="62"/>
    </row>
    <row r="4" spans="1:4" ht="18.75" x14ac:dyDescent="0.25">
      <c r="A4" s="62" t="s">
        <v>2</v>
      </c>
      <c r="B4" s="62"/>
      <c r="C4" s="62"/>
      <c r="D4" s="62"/>
    </row>
    <row r="6" spans="1:4" ht="15.75" x14ac:dyDescent="0.25">
      <c r="A6" s="63" t="s">
        <v>115</v>
      </c>
      <c r="B6" s="63"/>
      <c r="C6" s="63"/>
      <c r="D6" s="63"/>
    </row>
    <row r="7" spans="1:4" x14ac:dyDescent="0.25">
      <c r="A7" s="64" t="s">
        <v>4</v>
      </c>
      <c r="B7" s="64"/>
      <c r="C7" s="64"/>
      <c r="D7" s="64"/>
    </row>
    <row r="9" spans="1:4" ht="30" x14ac:dyDescent="0.25">
      <c r="A9" s="17" t="s">
        <v>5</v>
      </c>
      <c r="B9" s="18"/>
      <c r="C9" s="19" t="s">
        <v>116</v>
      </c>
      <c r="D9" s="19" t="s">
        <v>117</v>
      </c>
    </row>
    <row r="10" spans="1:4" x14ac:dyDescent="0.25">
      <c r="A10" s="20" t="s">
        <v>19</v>
      </c>
      <c r="B10" s="21"/>
      <c r="C10" s="22"/>
      <c r="D10" s="22"/>
    </row>
    <row r="11" spans="1:4" x14ac:dyDescent="0.25">
      <c r="A11" s="47" t="s">
        <v>20</v>
      </c>
      <c r="B11" s="48"/>
      <c r="C11" s="49">
        <f>SUM(C12:C16)</f>
        <v>106669447.09</v>
      </c>
      <c r="D11" s="49">
        <f>SUM(D12:D16)</f>
        <v>0</v>
      </c>
    </row>
    <row r="12" spans="1:4" x14ac:dyDescent="0.25">
      <c r="A12" s="24"/>
      <c r="B12" s="25" t="s">
        <v>21</v>
      </c>
      <c r="C12" s="26">
        <v>97565064.090000004</v>
      </c>
      <c r="D12" s="26">
        <v>0</v>
      </c>
    </row>
    <row r="13" spans="1:4" x14ac:dyDescent="0.25">
      <c r="A13" s="24"/>
      <c r="B13" s="25" t="s">
        <v>22</v>
      </c>
      <c r="C13" s="26">
        <v>7724000</v>
      </c>
      <c r="D13" s="26">
        <v>0</v>
      </c>
    </row>
    <row r="14" spans="1:4" x14ac:dyDescent="0.25">
      <c r="A14" s="24"/>
      <c r="B14" s="25" t="s">
        <v>23</v>
      </c>
      <c r="C14" s="26">
        <v>0</v>
      </c>
      <c r="D14" s="26">
        <v>0</v>
      </c>
    </row>
    <row r="15" spans="1:4" x14ac:dyDescent="0.25">
      <c r="A15" s="24"/>
      <c r="B15" s="25" t="s">
        <v>24</v>
      </c>
      <c r="C15" s="26">
        <v>0</v>
      </c>
      <c r="D15" s="26">
        <v>0</v>
      </c>
    </row>
    <row r="16" spans="1:4" x14ac:dyDescent="0.25">
      <c r="A16" s="24"/>
      <c r="B16" s="25" t="s">
        <v>25</v>
      </c>
      <c r="C16" s="26">
        <v>1380383</v>
      </c>
      <c r="D16" s="26">
        <v>0</v>
      </c>
    </row>
    <row r="17" spans="1:4" s="4" customFormat="1" x14ac:dyDescent="0.25">
      <c r="A17" s="50" t="s">
        <v>26</v>
      </c>
      <c r="B17" s="51"/>
      <c r="C17" s="49">
        <f>SUM(C18:C26)</f>
        <v>5720577.9800000004</v>
      </c>
      <c r="D17" s="49">
        <f>SUM(D18:D26)</f>
        <v>0</v>
      </c>
    </row>
    <row r="18" spans="1:4" s="4" customFormat="1" x14ac:dyDescent="0.25">
      <c r="A18" s="27"/>
      <c r="B18" s="25" t="s">
        <v>27</v>
      </c>
      <c r="C18" s="26">
        <v>1531317</v>
      </c>
      <c r="D18" s="26">
        <v>0</v>
      </c>
    </row>
    <row r="19" spans="1:4" s="4" customFormat="1" x14ac:dyDescent="0.25">
      <c r="A19" s="27"/>
      <c r="B19" s="25" t="s">
        <v>28</v>
      </c>
      <c r="C19" s="26">
        <v>0</v>
      </c>
      <c r="D19" s="26">
        <v>0</v>
      </c>
    </row>
    <row r="20" spans="1:4" s="4" customFormat="1" x14ac:dyDescent="0.25">
      <c r="A20" s="27"/>
      <c r="B20" s="25" t="s">
        <v>29</v>
      </c>
      <c r="C20" s="26">
        <v>0</v>
      </c>
      <c r="D20" s="26">
        <v>0</v>
      </c>
    </row>
    <row r="21" spans="1:4" s="4" customFormat="1" x14ac:dyDescent="0.25">
      <c r="A21" s="27"/>
      <c r="B21" s="25" t="s">
        <v>30</v>
      </c>
      <c r="C21" s="26">
        <v>0</v>
      </c>
      <c r="D21" s="26">
        <v>0</v>
      </c>
    </row>
    <row r="22" spans="1:4" s="4" customFormat="1" x14ac:dyDescent="0.25">
      <c r="A22" s="27"/>
      <c r="B22" s="25" t="s">
        <v>31</v>
      </c>
      <c r="C22" s="26">
        <v>350000</v>
      </c>
      <c r="D22" s="26">
        <v>0</v>
      </c>
    </row>
    <row r="23" spans="1:4" s="4" customFormat="1" x14ac:dyDescent="0.25">
      <c r="A23" s="27"/>
      <c r="B23" s="25" t="s">
        <v>32</v>
      </c>
      <c r="C23" s="26">
        <v>65000</v>
      </c>
      <c r="D23" s="26">
        <v>0</v>
      </c>
    </row>
    <row r="24" spans="1:4" s="4" customFormat="1" ht="24" x14ac:dyDescent="0.25">
      <c r="A24" s="27"/>
      <c r="B24" s="25" t="s">
        <v>33</v>
      </c>
      <c r="C24" s="26">
        <v>1865363.2</v>
      </c>
      <c r="D24" s="26">
        <v>0</v>
      </c>
    </row>
    <row r="25" spans="1:4" s="4" customFormat="1" ht="24" x14ac:dyDescent="0.25">
      <c r="A25" s="27"/>
      <c r="B25" s="25" t="s">
        <v>34</v>
      </c>
      <c r="C25" s="26">
        <v>1229243.78</v>
      </c>
      <c r="D25" s="26">
        <v>0</v>
      </c>
    </row>
    <row r="26" spans="1:4" s="4" customFormat="1" x14ac:dyDescent="0.25">
      <c r="A26" s="27"/>
      <c r="B26" s="25" t="s">
        <v>35</v>
      </c>
      <c r="C26" s="26">
        <v>679654</v>
      </c>
      <c r="D26" s="26">
        <v>0</v>
      </c>
    </row>
    <row r="27" spans="1:4" s="4" customFormat="1" x14ac:dyDescent="0.25">
      <c r="A27" s="50" t="s">
        <v>36</v>
      </c>
      <c r="B27" s="51"/>
      <c r="C27" s="49">
        <f>SUM(C28:C36)</f>
        <v>24403032.02</v>
      </c>
      <c r="D27" s="49">
        <f>SUM(D28:D36)</f>
        <v>0</v>
      </c>
    </row>
    <row r="28" spans="1:4" s="4" customFormat="1" x14ac:dyDescent="0.25">
      <c r="A28" s="27"/>
      <c r="B28" s="25" t="s">
        <v>37</v>
      </c>
      <c r="C28" s="26">
        <v>119715</v>
      </c>
      <c r="D28" s="26">
        <v>0</v>
      </c>
    </row>
    <row r="29" spans="1:4" s="4" customFormat="1" x14ac:dyDescent="0.25">
      <c r="A29" s="27"/>
      <c r="B29" s="25" t="s">
        <v>38</v>
      </c>
      <c r="C29" s="26">
        <v>0</v>
      </c>
      <c r="D29" s="26">
        <v>0</v>
      </c>
    </row>
    <row r="30" spans="1:4" s="4" customFormat="1" x14ac:dyDescent="0.25">
      <c r="A30" s="27"/>
      <c r="B30" s="25" t="s">
        <v>39</v>
      </c>
      <c r="C30" s="26">
        <v>581845</v>
      </c>
      <c r="D30" s="26">
        <v>0</v>
      </c>
    </row>
    <row r="31" spans="1:4" s="4" customFormat="1" x14ac:dyDescent="0.25">
      <c r="A31" s="27"/>
      <c r="B31" s="25" t="s">
        <v>40</v>
      </c>
      <c r="C31" s="26">
        <v>15391093.02</v>
      </c>
      <c r="D31" s="26">
        <v>0</v>
      </c>
    </row>
    <row r="32" spans="1:4" s="4" customFormat="1" x14ac:dyDescent="0.25">
      <c r="A32" s="27"/>
      <c r="B32" s="25" t="s">
        <v>41</v>
      </c>
      <c r="C32" s="26">
        <v>576133.46</v>
      </c>
      <c r="D32" s="26">
        <v>0</v>
      </c>
    </row>
    <row r="33" spans="1:4" s="4" customFormat="1" ht="24" x14ac:dyDescent="0.25">
      <c r="A33" s="27"/>
      <c r="B33" s="25" t="s">
        <v>42</v>
      </c>
      <c r="C33" s="26">
        <v>562214.54</v>
      </c>
      <c r="D33" s="26">
        <v>0</v>
      </c>
    </row>
    <row r="34" spans="1:4" s="4" customFormat="1" ht="24" x14ac:dyDescent="0.25">
      <c r="A34" s="27"/>
      <c r="B34" s="25" t="s">
        <v>43</v>
      </c>
      <c r="C34" s="26">
        <v>5191824</v>
      </c>
      <c r="D34" s="26">
        <v>0</v>
      </c>
    </row>
    <row r="35" spans="1:4" s="4" customFormat="1" ht="24" x14ac:dyDescent="0.25">
      <c r="A35" s="27"/>
      <c r="B35" s="25" t="s">
        <v>44</v>
      </c>
      <c r="C35" s="26">
        <v>0</v>
      </c>
      <c r="D35" s="26">
        <v>0</v>
      </c>
    </row>
    <row r="36" spans="1:4" s="4" customFormat="1" x14ac:dyDescent="0.25">
      <c r="A36" s="27"/>
      <c r="B36" s="25" t="s">
        <v>45</v>
      </c>
      <c r="C36" s="26">
        <v>1980207</v>
      </c>
      <c r="D36" s="26">
        <v>0</v>
      </c>
    </row>
    <row r="37" spans="1:4" s="4" customFormat="1" x14ac:dyDescent="0.25">
      <c r="A37" s="50" t="s">
        <v>46</v>
      </c>
      <c r="B37" s="51"/>
      <c r="C37" s="49">
        <f>SUM(C38:C44)</f>
        <v>0</v>
      </c>
      <c r="D37" s="49">
        <f>SUM(D38:D44)</f>
        <v>0</v>
      </c>
    </row>
    <row r="38" spans="1:4" s="4" customFormat="1" x14ac:dyDescent="0.25">
      <c r="A38" s="27"/>
      <c r="B38" s="25" t="s">
        <v>47</v>
      </c>
      <c r="C38" s="26">
        <v>0</v>
      </c>
      <c r="D38" s="26">
        <v>0</v>
      </c>
    </row>
    <row r="39" spans="1:4" s="4" customFormat="1" ht="24" x14ac:dyDescent="0.25">
      <c r="A39" s="27"/>
      <c r="B39" s="25" t="s">
        <v>48</v>
      </c>
      <c r="C39" s="26">
        <v>0</v>
      </c>
      <c r="D39" s="26">
        <v>0</v>
      </c>
    </row>
    <row r="40" spans="1:4" s="4" customFormat="1" ht="24" x14ac:dyDescent="0.25">
      <c r="A40" s="27"/>
      <c r="B40" s="25" t="s">
        <v>49</v>
      </c>
      <c r="C40" s="26">
        <v>0</v>
      </c>
      <c r="D40" s="26">
        <v>0</v>
      </c>
    </row>
    <row r="41" spans="1:4" s="4" customFormat="1" ht="24" x14ac:dyDescent="0.25">
      <c r="A41" s="27"/>
      <c r="B41" s="25" t="s">
        <v>50</v>
      </c>
      <c r="C41" s="26">
        <v>0</v>
      </c>
      <c r="D41" s="26">
        <v>0</v>
      </c>
    </row>
    <row r="42" spans="1:4" s="4" customFormat="1" ht="24" x14ac:dyDescent="0.25">
      <c r="A42" s="27"/>
      <c r="B42" s="25" t="s">
        <v>51</v>
      </c>
      <c r="C42" s="26">
        <v>0</v>
      </c>
      <c r="D42" s="26">
        <v>0</v>
      </c>
    </row>
    <row r="43" spans="1:4" s="4" customFormat="1" x14ac:dyDescent="0.25">
      <c r="A43" s="27"/>
      <c r="B43" s="25" t="s">
        <v>52</v>
      </c>
      <c r="C43" s="26">
        <v>0</v>
      </c>
      <c r="D43" s="26">
        <v>0</v>
      </c>
    </row>
    <row r="44" spans="1:4" s="4" customFormat="1" ht="24" x14ac:dyDescent="0.25">
      <c r="A44" s="27"/>
      <c r="B44" s="25" t="s">
        <v>53</v>
      </c>
      <c r="C44" s="26">
        <v>0</v>
      </c>
      <c r="D44" s="26">
        <v>0</v>
      </c>
    </row>
    <row r="45" spans="1:4" s="4" customFormat="1" x14ac:dyDescent="0.25">
      <c r="A45" s="50" t="s">
        <v>54</v>
      </c>
      <c r="B45" s="51"/>
      <c r="C45" s="49">
        <f>SUM(C46:C52)</f>
        <v>0</v>
      </c>
      <c r="D45" s="49">
        <f>SUM(D46:D52)</f>
        <v>0</v>
      </c>
    </row>
    <row r="46" spans="1:4" s="4" customFormat="1" x14ac:dyDescent="0.25">
      <c r="A46" s="27"/>
      <c r="B46" s="25" t="s">
        <v>55</v>
      </c>
      <c r="C46" s="26">
        <v>0</v>
      </c>
      <c r="D46" s="26">
        <v>0</v>
      </c>
    </row>
    <row r="47" spans="1:4" s="4" customFormat="1" ht="24" x14ac:dyDescent="0.25">
      <c r="A47" s="27"/>
      <c r="B47" s="25" t="s">
        <v>56</v>
      </c>
      <c r="C47" s="26">
        <v>0</v>
      </c>
      <c r="D47" s="26">
        <v>0</v>
      </c>
    </row>
    <row r="48" spans="1:4" s="4" customFormat="1" ht="24" x14ac:dyDescent="0.25">
      <c r="A48" s="27"/>
      <c r="B48" s="25" t="s">
        <v>57</v>
      </c>
      <c r="C48" s="26">
        <v>0</v>
      </c>
      <c r="D48" s="26">
        <v>0</v>
      </c>
    </row>
    <row r="49" spans="1:4" s="4" customFormat="1" ht="24" x14ac:dyDescent="0.25">
      <c r="A49" s="27"/>
      <c r="B49" s="25" t="s">
        <v>58</v>
      </c>
      <c r="C49" s="26">
        <v>0</v>
      </c>
      <c r="D49" s="26">
        <v>0</v>
      </c>
    </row>
    <row r="50" spans="1:4" s="4" customFormat="1" ht="24" x14ac:dyDescent="0.25">
      <c r="A50" s="27"/>
      <c r="B50" s="25" t="s">
        <v>59</v>
      </c>
      <c r="C50" s="26">
        <v>0</v>
      </c>
      <c r="D50" s="26">
        <v>0</v>
      </c>
    </row>
    <row r="51" spans="1:4" s="4" customFormat="1" x14ac:dyDescent="0.25">
      <c r="A51" s="27"/>
      <c r="B51" s="25" t="s">
        <v>60</v>
      </c>
      <c r="C51" s="26">
        <v>0</v>
      </c>
      <c r="D51" s="26">
        <v>0</v>
      </c>
    </row>
    <row r="52" spans="1:4" s="4" customFormat="1" ht="24" x14ac:dyDescent="0.25">
      <c r="A52" s="27"/>
      <c r="B52" s="25" t="s">
        <v>61</v>
      </c>
      <c r="C52" s="26">
        <v>0</v>
      </c>
      <c r="D52" s="26">
        <v>0</v>
      </c>
    </row>
    <row r="53" spans="1:4" s="4" customFormat="1" x14ac:dyDescent="0.25">
      <c r="A53" s="50" t="s">
        <v>62</v>
      </c>
      <c r="B53" s="51"/>
      <c r="C53" s="49">
        <f>SUM(C54:C62)</f>
        <v>2119900</v>
      </c>
      <c r="D53" s="49">
        <f>SUM(D54:D62)</f>
        <v>0</v>
      </c>
    </row>
    <row r="54" spans="1:4" s="4" customFormat="1" x14ac:dyDescent="0.25">
      <c r="A54" s="27"/>
      <c r="B54" s="25" t="s">
        <v>63</v>
      </c>
      <c r="C54" s="26">
        <v>1916950</v>
      </c>
      <c r="D54" s="26">
        <v>0</v>
      </c>
    </row>
    <row r="55" spans="1:4" s="4" customFormat="1" x14ac:dyDescent="0.25">
      <c r="A55" s="27"/>
      <c r="B55" s="25" t="s">
        <v>118</v>
      </c>
      <c r="C55" s="26">
        <v>90670</v>
      </c>
      <c r="D55" s="26">
        <v>0</v>
      </c>
    </row>
    <row r="56" spans="1:4" s="4" customFormat="1" x14ac:dyDescent="0.25">
      <c r="A56" s="27"/>
      <c r="B56" s="25" t="s">
        <v>65</v>
      </c>
      <c r="C56" s="26">
        <v>0</v>
      </c>
      <c r="D56" s="26">
        <v>0</v>
      </c>
    </row>
    <row r="57" spans="1:4" s="4" customFormat="1" ht="24" x14ac:dyDescent="0.25">
      <c r="A57" s="27"/>
      <c r="B57" s="25" t="s">
        <v>66</v>
      </c>
      <c r="C57" s="26">
        <v>0</v>
      </c>
      <c r="D57" s="26">
        <v>0</v>
      </c>
    </row>
    <row r="58" spans="1:4" s="4" customFormat="1" x14ac:dyDescent="0.25">
      <c r="A58" s="27"/>
      <c r="B58" s="25" t="s">
        <v>67</v>
      </c>
      <c r="C58" s="26">
        <v>112280</v>
      </c>
      <c r="D58" s="26">
        <v>0</v>
      </c>
    </row>
    <row r="59" spans="1:4" s="4" customFormat="1" x14ac:dyDescent="0.25">
      <c r="A59" s="27"/>
      <c r="B59" s="25" t="s">
        <v>68</v>
      </c>
      <c r="C59" s="26">
        <v>0</v>
      </c>
      <c r="D59" s="26">
        <v>0</v>
      </c>
    </row>
    <row r="60" spans="1:4" s="4" customFormat="1" x14ac:dyDescent="0.25">
      <c r="A60" s="27"/>
      <c r="B60" s="25" t="s">
        <v>69</v>
      </c>
      <c r="C60" s="26">
        <v>0</v>
      </c>
      <c r="D60" s="26">
        <v>0</v>
      </c>
    </row>
    <row r="61" spans="1:4" s="4" customFormat="1" x14ac:dyDescent="0.25">
      <c r="A61" s="27"/>
      <c r="B61" s="25" t="s">
        <v>70</v>
      </c>
      <c r="C61" s="26">
        <v>0</v>
      </c>
      <c r="D61" s="26">
        <v>0</v>
      </c>
    </row>
    <row r="62" spans="1:4" s="4" customFormat="1" ht="24" x14ac:dyDescent="0.25">
      <c r="A62" s="27"/>
      <c r="B62" s="25" t="s">
        <v>71</v>
      </c>
      <c r="C62" s="26">
        <v>0</v>
      </c>
      <c r="D62" s="26">
        <v>0</v>
      </c>
    </row>
    <row r="63" spans="1:4" s="4" customFormat="1" x14ac:dyDescent="0.25">
      <c r="A63" s="50" t="s">
        <v>72</v>
      </c>
      <c r="B63" s="51"/>
      <c r="C63" s="49">
        <f>SUM(C64:C67)</f>
        <v>640000</v>
      </c>
      <c r="D63" s="49">
        <f>SUM(D64:D67)</f>
        <v>0</v>
      </c>
    </row>
    <row r="64" spans="1:4" s="4" customFormat="1" x14ac:dyDescent="0.25">
      <c r="A64" s="27"/>
      <c r="B64" s="25" t="s">
        <v>73</v>
      </c>
      <c r="C64" s="26">
        <v>640000</v>
      </c>
      <c r="D64" s="26">
        <v>0</v>
      </c>
    </row>
    <row r="65" spans="1:4" s="4" customFormat="1" x14ac:dyDescent="0.25">
      <c r="A65" s="27"/>
      <c r="B65" s="25" t="s">
        <v>74</v>
      </c>
      <c r="C65" s="26">
        <v>0</v>
      </c>
      <c r="D65" s="26">
        <v>0</v>
      </c>
    </row>
    <row r="66" spans="1:4" s="4" customFormat="1" x14ac:dyDescent="0.25">
      <c r="A66" s="27"/>
      <c r="B66" s="25" t="s">
        <v>75</v>
      </c>
      <c r="C66" s="26">
        <v>0</v>
      </c>
      <c r="D66" s="26">
        <v>0</v>
      </c>
    </row>
    <row r="67" spans="1:4" s="4" customFormat="1" ht="24" x14ac:dyDescent="0.25">
      <c r="A67" s="27"/>
      <c r="B67" s="25" t="s">
        <v>76</v>
      </c>
      <c r="C67" s="26">
        <v>0</v>
      </c>
      <c r="D67" s="26">
        <v>0</v>
      </c>
    </row>
    <row r="68" spans="1:4" s="4" customFormat="1" x14ac:dyDescent="0.25">
      <c r="A68" s="50" t="s">
        <v>77</v>
      </c>
      <c r="B68" s="51"/>
      <c r="C68" s="49">
        <f>SUM(C69:C70)</f>
        <v>0</v>
      </c>
      <c r="D68" s="49">
        <f>SUM(D69:D70)</f>
        <v>0</v>
      </c>
    </row>
    <row r="69" spans="1:4" s="4" customFormat="1" x14ac:dyDescent="0.25">
      <c r="A69" s="27"/>
      <c r="B69" s="25" t="s">
        <v>78</v>
      </c>
      <c r="C69" s="26">
        <v>0</v>
      </c>
      <c r="D69" s="26">
        <v>0</v>
      </c>
    </row>
    <row r="70" spans="1:4" s="4" customFormat="1" ht="24" x14ac:dyDescent="0.25">
      <c r="A70" s="27"/>
      <c r="B70" s="25" t="s">
        <v>79</v>
      </c>
      <c r="C70" s="26">
        <v>0</v>
      </c>
      <c r="D70" s="26">
        <v>0</v>
      </c>
    </row>
    <row r="71" spans="1:4" s="4" customFormat="1" x14ac:dyDescent="0.25">
      <c r="A71" s="50" t="s">
        <v>80</v>
      </c>
      <c r="B71" s="51"/>
      <c r="C71" s="49">
        <f>SUM(C72:C74)</f>
        <v>0</v>
      </c>
      <c r="D71" s="49">
        <f>SUM(D72:D74)</f>
        <v>0</v>
      </c>
    </row>
    <row r="72" spans="1:4" s="4" customFormat="1" x14ac:dyDescent="0.25">
      <c r="A72" s="27"/>
      <c r="B72" s="25" t="s">
        <v>81</v>
      </c>
      <c r="C72" s="26">
        <v>0</v>
      </c>
      <c r="D72" s="26">
        <v>0</v>
      </c>
    </row>
    <row r="73" spans="1:4" s="4" customFormat="1" x14ac:dyDescent="0.25">
      <c r="A73" s="27"/>
      <c r="B73" s="25" t="s">
        <v>82</v>
      </c>
      <c r="C73" s="26">
        <v>0</v>
      </c>
      <c r="D73" s="26">
        <v>0</v>
      </c>
    </row>
    <row r="74" spans="1:4" s="4" customFormat="1" ht="24" x14ac:dyDescent="0.25">
      <c r="A74" s="27"/>
      <c r="B74" s="25" t="s">
        <v>83</v>
      </c>
      <c r="C74" s="26">
        <v>0</v>
      </c>
      <c r="D74" s="26">
        <v>0</v>
      </c>
    </row>
    <row r="75" spans="1:4" s="4" customFormat="1" x14ac:dyDescent="0.25">
      <c r="A75" s="52" t="s">
        <v>84</v>
      </c>
      <c r="B75" s="53"/>
      <c r="C75" s="54">
        <f>+C11+C17+C27+C37+C45+C53+C63+C68+C71</f>
        <v>139552957.09</v>
      </c>
      <c r="D75" s="54">
        <f>+D11+D17+D27+D37+D45+D53+D63+D68+D71</f>
        <v>0</v>
      </c>
    </row>
    <row r="76" spans="1:4" s="4" customFormat="1" x14ac:dyDescent="0.25">
      <c r="A76" s="27"/>
      <c r="B76" s="25"/>
      <c r="C76" s="23"/>
      <c r="D76" s="23"/>
    </row>
    <row r="77" spans="1:4" s="4" customFormat="1" x14ac:dyDescent="0.25">
      <c r="A77" s="27"/>
      <c r="B77" s="25"/>
      <c r="C77" s="23"/>
      <c r="D77" s="23"/>
    </row>
    <row r="78" spans="1:4" s="4" customFormat="1" x14ac:dyDescent="0.25">
      <c r="A78" s="27"/>
      <c r="B78" s="25"/>
      <c r="C78" s="23"/>
      <c r="D78" s="23"/>
    </row>
    <row r="79" spans="1:4" s="4" customFormat="1" x14ac:dyDescent="0.25">
      <c r="A79" s="27"/>
      <c r="B79" s="25"/>
      <c r="C79" s="23"/>
      <c r="D79" s="23"/>
    </row>
    <row r="80" spans="1:4" s="4" customFormat="1" x14ac:dyDescent="0.25">
      <c r="A80" s="27" t="s">
        <v>85</v>
      </c>
      <c r="B80" s="25"/>
      <c r="C80" s="23"/>
      <c r="D80" s="23"/>
    </row>
    <row r="81" spans="1:4" s="4" customFormat="1" x14ac:dyDescent="0.25">
      <c r="A81" s="50" t="s">
        <v>86</v>
      </c>
      <c r="B81" s="51"/>
      <c r="C81" s="49">
        <f>SUM(C82:C83)</f>
        <v>0</v>
      </c>
      <c r="D81" s="49">
        <f>SUM(D82:D83)</f>
        <v>0</v>
      </c>
    </row>
    <row r="82" spans="1:4" s="4" customFormat="1" x14ac:dyDescent="0.25">
      <c r="A82" s="27"/>
      <c r="B82" s="25" t="s">
        <v>87</v>
      </c>
      <c r="C82" s="26">
        <v>0</v>
      </c>
      <c r="D82" s="26">
        <v>0</v>
      </c>
    </row>
    <row r="83" spans="1:4" s="4" customFormat="1" ht="24" x14ac:dyDescent="0.25">
      <c r="A83" s="27"/>
      <c r="B83" s="25" t="s">
        <v>88</v>
      </c>
      <c r="C83" s="26">
        <v>0</v>
      </c>
      <c r="D83" s="26">
        <v>0</v>
      </c>
    </row>
    <row r="84" spans="1:4" s="4" customFormat="1" x14ac:dyDescent="0.25">
      <c r="A84" s="50" t="s">
        <v>89</v>
      </c>
      <c r="B84" s="51"/>
      <c r="C84" s="49">
        <f>SUM(C85:C86)</f>
        <v>0</v>
      </c>
      <c r="D84" s="49">
        <f>SUM(D85:D86)</f>
        <v>0</v>
      </c>
    </row>
    <row r="85" spans="1:4" s="4" customFormat="1" x14ac:dyDescent="0.25">
      <c r="A85" s="27"/>
      <c r="B85" s="25" t="s">
        <v>90</v>
      </c>
      <c r="C85" s="26">
        <v>0</v>
      </c>
      <c r="D85" s="26">
        <v>0</v>
      </c>
    </row>
    <row r="86" spans="1:4" s="4" customFormat="1" x14ac:dyDescent="0.25">
      <c r="A86" s="27"/>
      <c r="B86" s="25" t="s">
        <v>91</v>
      </c>
      <c r="C86" s="26">
        <v>0</v>
      </c>
      <c r="D86" s="26">
        <v>0</v>
      </c>
    </row>
    <row r="87" spans="1:4" s="4" customFormat="1" x14ac:dyDescent="0.25">
      <c r="A87" s="50" t="s">
        <v>92</v>
      </c>
      <c r="B87" s="51"/>
      <c r="C87" s="49">
        <f>SUM(C88)</f>
        <v>0</v>
      </c>
      <c r="D87" s="49">
        <f>SUM(D88)</f>
        <v>0</v>
      </c>
    </row>
    <row r="88" spans="1:4" s="4" customFormat="1" x14ac:dyDescent="0.25">
      <c r="A88" s="27"/>
      <c r="B88" s="25" t="s">
        <v>93</v>
      </c>
      <c r="C88" s="26">
        <v>0</v>
      </c>
      <c r="D88" s="26">
        <v>0</v>
      </c>
    </row>
    <row r="89" spans="1:4" s="4" customFormat="1" x14ac:dyDescent="0.25">
      <c r="A89" s="52" t="s">
        <v>94</v>
      </c>
      <c r="B89" s="55"/>
      <c r="C89" s="54">
        <f>+C81+C84+C87</f>
        <v>0</v>
      </c>
      <c r="D89" s="54">
        <f>+D81+D84+D87</f>
        <v>0</v>
      </c>
    </row>
    <row r="90" spans="1:4" s="4" customFormat="1" x14ac:dyDescent="0.25">
      <c r="A90" s="27"/>
      <c r="B90" s="25"/>
      <c r="C90" s="23"/>
      <c r="D90" s="23"/>
    </row>
    <row r="91" spans="1:4" s="4" customFormat="1" x14ac:dyDescent="0.25">
      <c r="A91" s="56" t="s">
        <v>95</v>
      </c>
      <c r="B91" s="57"/>
      <c r="C91" s="58">
        <f>+C75+C89</f>
        <v>139552957.09</v>
      </c>
      <c r="D91" s="58">
        <f>+D75+D89</f>
        <v>0</v>
      </c>
    </row>
    <row r="92" spans="1:4" x14ac:dyDescent="0.25">
      <c r="A92" s="24"/>
      <c r="B92" s="28"/>
      <c r="C92" s="28"/>
      <c r="D92" s="28"/>
    </row>
    <row r="93" spans="1:4" x14ac:dyDescent="0.25">
      <c r="A93" s="24"/>
      <c r="B93" s="28"/>
      <c r="C93" s="28"/>
      <c r="D93" s="28"/>
    </row>
    <row r="94" spans="1:4" x14ac:dyDescent="0.25">
      <c r="A94" s="32" t="s">
        <v>106</v>
      </c>
      <c r="B94" s="28"/>
      <c r="C94" s="28"/>
      <c r="D94" s="28"/>
    </row>
    <row r="95" spans="1:4" x14ac:dyDescent="0.25">
      <c r="A95" s="33" t="s">
        <v>112</v>
      </c>
      <c r="B95" s="28"/>
      <c r="C95" s="28"/>
      <c r="D95" s="28"/>
    </row>
    <row r="96" spans="1:4" x14ac:dyDescent="0.25">
      <c r="A96" s="34"/>
      <c r="B96" s="28"/>
      <c r="C96" s="28"/>
      <c r="D96" s="28"/>
    </row>
    <row r="97" spans="1:4" x14ac:dyDescent="0.25">
      <c r="A97" s="35" t="s">
        <v>107</v>
      </c>
      <c r="B97" s="28"/>
      <c r="C97" s="28"/>
      <c r="D97" s="28"/>
    </row>
    <row r="98" spans="1:4" x14ac:dyDescent="0.25">
      <c r="A98" s="36" t="s">
        <v>108</v>
      </c>
      <c r="B98" s="28"/>
      <c r="C98" s="28"/>
      <c r="D98" s="28"/>
    </row>
    <row r="99" spans="1:4" x14ac:dyDescent="0.25">
      <c r="A99" s="34"/>
      <c r="B99" s="28"/>
      <c r="C99" s="28"/>
      <c r="D99" s="28"/>
    </row>
    <row r="100" spans="1:4" x14ac:dyDescent="0.25">
      <c r="A100" s="35" t="s">
        <v>109</v>
      </c>
      <c r="B100" s="28"/>
      <c r="C100" s="28"/>
      <c r="D100" s="28"/>
    </row>
    <row r="101" spans="1:4" x14ac:dyDescent="0.25">
      <c r="A101" s="59" t="s">
        <v>110</v>
      </c>
      <c r="B101" s="59"/>
      <c r="C101" s="59"/>
      <c r="D101" s="59"/>
    </row>
    <row r="102" spans="1:4" x14ac:dyDescent="0.25">
      <c r="A102" s="59"/>
      <c r="B102" s="59"/>
      <c r="C102" s="59"/>
      <c r="D102" s="59"/>
    </row>
    <row r="103" spans="1:4" x14ac:dyDescent="0.25">
      <c r="A103" s="59"/>
      <c r="B103" s="59"/>
      <c r="C103" s="59"/>
      <c r="D103" s="59"/>
    </row>
    <row r="104" spans="1:4" x14ac:dyDescent="0.25">
      <c r="A104" s="24"/>
      <c r="B104" s="28"/>
      <c r="C104" s="28"/>
      <c r="D104" s="28"/>
    </row>
    <row r="105" spans="1:4" x14ac:dyDescent="0.25">
      <c r="A105" s="24"/>
      <c r="B105" s="28"/>
      <c r="C105" s="28"/>
      <c r="D105" s="28"/>
    </row>
    <row r="106" spans="1:4" x14ac:dyDescent="0.25">
      <c r="A106" s="24"/>
      <c r="B106" s="28"/>
      <c r="C106" s="35" t="s">
        <v>96</v>
      </c>
      <c r="D106" s="28"/>
    </row>
    <row r="107" spans="1:4" x14ac:dyDescent="0.25">
      <c r="A107" s="24"/>
      <c r="B107" s="28"/>
      <c r="C107" s="59" t="s">
        <v>120</v>
      </c>
      <c r="D107" s="59"/>
    </row>
    <row r="108" spans="1:4" x14ac:dyDescent="0.25">
      <c r="A108" s="24"/>
      <c r="B108" s="28"/>
      <c r="C108" s="59"/>
      <c r="D108" s="59"/>
    </row>
    <row r="109" spans="1:4" ht="18.75" x14ac:dyDescent="0.3">
      <c r="A109" s="60" t="s">
        <v>99</v>
      </c>
      <c r="B109" s="60"/>
      <c r="C109" s="59" t="s">
        <v>121</v>
      </c>
      <c r="D109" s="59"/>
    </row>
    <row r="110" spans="1:4" ht="15.75" x14ac:dyDescent="0.25">
      <c r="A110" s="61" t="s">
        <v>101</v>
      </c>
      <c r="B110" s="61"/>
      <c r="C110" s="59"/>
      <c r="D110" s="59"/>
    </row>
    <row r="111" spans="1:4" ht="15.75" x14ac:dyDescent="0.25">
      <c r="A111" s="61" t="s">
        <v>102</v>
      </c>
      <c r="B111" s="61"/>
      <c r="C111" s="59" t="s">
        <v>124</v>
      </c>
      <c r="D111" s="59"/>
    </row>
    <row r="112" spans="1:4" ht="24" customHeight="1" x14ac:dyDescent="0.25">
      <c r="A112" s="24"/>
      <c r="B112" s="28"/>
      <c r="C112" s="59"/>
      <c r="D112" s="59"/>
    </row>
    <row r="113" spans="1:4" x14ac:dyDescent="0.25">
      <c r="A113" s="24"/>
      <c r="B113" s="28"/>
      <c r="C113" s="46"/>
      <c r="D113" s="46"/>
    </row>
    <row r="114" spans="1:4" x14ac:dyDescent="0.25">
      <c r="A114" s="24"/>
      <c r="B114" s="28"/>
      <c r="C114" s="33" t="s">
        <v>119</v>
      </c>
      <c r="D114" s="28"/>
    </row>
    <row r="115" spans="1:4" x14ac:dyDescent="0.25">
      <c r="A115" s="24"/>
      <c r="B115" s="28"/>
      <c r="C115" s="28"/>
      <c r="D115" s="28"/>
    </row>
    <row r="116" spans="1:4" x14ac:dyDescent="0.25">
      <c r="A116" s="24"/>
      <c r="B116" s="28"/>
      <c r="C116" s="28"/>
      <c r="D116" s="28"/>
    </row>
    <row r="117" spans="1:4" x14ac:dyDescent="0.25">
      <c r="B117" s="29"/>
    </row>
    <row r="118" spans="1:4" ht="18.75" x14ac:dyDescent="0.3">
      <c r="C118" s="42"/>
      <c r="D118" s="42"/>
    </row>
    <row r="119" spans="1:4" ht="15.75" x14ac:dyDescent="0.25">
      <c r="C119" s="31"/>
      <c r="D119" s="31"/>
    </row>
    <row r="120" spans="1:4" ht="15.75" x14ac:dyDescent="0.25">
      <c r="C120" s="31"/>
      <c r="D120" s="31"/>
    </row>
  </sheetData>
  <mergeCells count="12">
    <mergeCell ref="A2:D2"/>
    <mergeCell ref="A3:D3"/>
    <mergeCell ref="A4:D4"/>
    <mergeCell ref="A6:D6"/>
    <mergeCell ref="A7:D7"/>
    <mergeCell ref="A101:D103"/>
    <mergeCell ref="C107:D108"/>
    <mergeCell ref="C109:D110"/>
    <mergeCell ref="C111:D112"/>
    <mergeCell ref="A109:B109"/>
    <mergeCell ref="A110:B110"/>
    <mergeCell ref="A111:B1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0"/>
  <sheetViews>
    <sheetView showGridLines="0" tabSelected="1" topLeftCell="A2" zoomScaleNormal="100" workbookViewId="0">
      <pane xSplit="3" ySplit="9" topLeftCell="D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P2"/>
    </sheetView>
  </sheetViews>
  <sheetFormatPr baseColWidth="10" defaultColWidth="9.140625" defaultRowHeight="15" x14ac:dyDescent="0.25"/>
  <cols>
    <col min="1" max="1" width="49.85546875" customWidth="1"/>
    <col min="2" max="2" width="14.85546875" customWidth="1"/>
    <col min="3" max="3" width="12.7109375" customWidth="1"/>
    <col min="4" max="11" width="12.5703125" customWidth="1"/>
    <col min="12" max="12" width="13.7109375" customWidth="1"/>
    <col min="13" max="15" width="12.5703125" customWidth="1"/>
    <col min="16" max="16" width="14.85546875" customWidth="1"/>
  </cols>
  <sheetData>
    <row r="1" spans="1:17" ht="18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ht="18.7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18.75" x14ac:dyDescent="0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18.7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ht="15.75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7" x14ac:dyDescent="0.2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x14ac:dyDescent="0.25">
      <c r="A7" s="72" t="s">
        <v>111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ht="15.75" customHeight="1" x14ac:dyDescent="0.25">
      <c r="A8" s="66" t="s">
        <v>5</v>
      </c>
      <c r="B8" s="67" t="s">
        <v>103</v>
      </c>
      <c r="C8" s="67" t="s">
        <v>104</v>
      </c>
      <c r="D8" s="69" t="s">
        <v>105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7" ht="15.75" x14ac:dyDescent="0.25">
      <c r="A9" s="66"/>
      <c r="B9" s="67"/>
      <c r="C9" s="68"/>
      <c r="D9" s="14" t="s">
        <v>7</v>
      </c>
      <c r="E9" s="1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4" t="s">
        <v>13</v>
      </c>
      <c r="K9" s="1" t="s">
        <v>14</v>
      </c>
      <c r="L9" s="15" t="s">
        <v>15</v>
      </c>
      <c r="M9" s="15" t="s">
        <v>16</v>
      </c>
      <c r="N9" s="15" t="s">
        <v>17</v>
      </c>
      <c r="O9" s="15" t="s">
        <v>18</v>
      </c>
      <c r="P9" s="15" t="s">
        <v>6</v>
      </c>
      <c r="Q9" s="16"/>
    </row>
    <row r="10" spans="1:17" x14ac:dyDescent="0.2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x14ac:dyDescent="0.25">
      <c r="A11" s="37" t="s">
        <v>20</v>
      </c>
      <c r="B11" s="38">
        <f t="shared" ref="B11:O11" si="0">SUM(B12:B16)</f>
        <v>106669447.09</v>
      </c>
      <c r="C11" s="38">
        <f t="shared" si="0"/>
        <v>0</v>
      </c>
      <c r="D11" s="38">
        <f t="shared" si="0"/>
        <v>1989527.39</v>
      </c>
      <c r="E11" s="38">
        <f t="shared" si="0"/>
        <v>1989527.39</v>
      </c>
      <c r="F11" s="38">
        <f t="shared" si="0"/>
        <v>1985349.29</v>
      </c>
      <c r="G11" s="38">
        <f t="shared" si="0"/>
        <v>1995349.29</v>
      </c>
      <c r="H11" s="38">
        <f t="shared" si="0"/>
        <v>2009414.29</v>
      </c>
      <c r="I11" s="38">
        <f t="shared" si="0"/>
        <v>1944219.29</v>
      </c>
      <c r="J11" s="38">
        <f t="shared" si="0"/>
        <v>2028204.79</v>
      </c>
      <c r="K11" s="38">
        <f t="shared" si="0"/>
        <v>2033713.3900000001</v>
      </c>
      <c r="L11" s="38">
        <f t="shared" si="0"/>
        <v>57433138.630000003</v>
      </c>
      <c r="M11" s="38">
        <f t="shared" si="0"/>
        <v>0</v>
      </c>
      <c r="N11" s="38">
        <f t="shared" si="0"/>
        <v>0</v>
      </c>
      <c r="O11" s="38">
        <f t="shared" si="0"/>
        <v>0</v>
      </c>
      <c r="P11" s="38">
        <f>SUM(P12:P16)</f>
        <v>73408443.75</v>
      </c>
    </row>
    <row r="12" spans="1:17" x14ac:dyDescent="0.25">
      <c r="A12" s="6" t="s">
        <v>21</v>
      </c>
      <c r="B12" s="26">
        <v>97565064.090000004</v>
      </c>
      <c r="C12" s="7">
        <v>0</v>
      </c>
      <c r="D12" s="7">
        <v>1252700</v>
      </c>
      <c r="E12" s="7">
        <v>1252700</v>
      </c>
      <c r="F12" s="7">
        <v>1251600</v>
      </c>
      <c r="G12" s="7">
        <v>1251600</v>
      </c>
      <c r="H12" s="7">
        <v>1266600</v>
      </c>
      <c r="I12" s="7">
        <v>1221600</v>
      </c>
      <c r="J12" s="7">
        <v>1272100</v>
      </c>
      <c r="K12" s="7">
        <v>1278673.6000000001</v>
      </c>
      <c r="L12" s="7">
        <v>56624881.840000004</v>
      </c>
      <c r="M12" s="7">
        <v>0</v>
      </c>
      <c r="N12" s="7">
        <v>0</v>
      </c>
      <c r="O12" s="7">
        <v>0</v>
      </c>
      <c r="P12" s="7">
        <f>SUM(D12:O12)</f>
        <v>66672455.440000005</v>
      </c>
    </row>
    <row r="13" spans="1:17" x14ac:dyDescent="0.25">
      <c r="A13" s="6" t="s">
        <v>22</v>
      </c>
      <c r="B13" s="26">
        <v>7724000</v>
      </c>
      <c r="C13" s="7">
        <v>0</v>
      </c>
      <c r="D13" s="7">
        <v>630800</v>
      </c>
      <c r="E13" s="7">
        <v>630800</v>
      </c>
      <c r="F13" s="7">
        <v>627800</v>
      </c>
      <c r="G13" s="7">
        <v>637800</v>
      </c>
      <c r="H13" s="7">
        <v>635800</v>
      </c>
      <c r="I13" s="7">
        <v>618800</v>
      </c>
      <c r="J13" s="7">
        <v>648700</v>
      </c>
      <c r="K13" s="7">
        <v>648700</v>
      </c>
      <c r="L13" s="7">
        <v>678700</v>
      </c>
      <c r="M13" s="7">
        <v>0</v>
      </c>
      <c r="N13" s="7">
        <v>0</v>
      </c>
      <c r="O13" s="7">
        <v>0</v>
      </c>
      <c r="P13" s="7">
        <f>SUM(D13:O13)</f>
        <v>5757900</v>
      </c>
    </row>
    <row r="14" spans="1:17" x14ac:dyDescent="0.25">
      <c r="A14" s="6" t="s">
        <v>23</v>
      </c>
      <c r="B14" s="2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>SUM(D14:O14)</f>
        <v>0</v>
      </c>
    </row>
    <row r="15" spans="1:17" x14ac:dyDescent="0.25">
      <c r="A15" s="6" t="s">
        <v>24</v>
      </c>
      <c r="B15" s="26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>SUM(D15:O15)</f>
        <v>0</v>
      </c>
    </row>
    <row r="16" spans="1:17" x14ac:dyDescent="0.25">
      <c r="A16" s="6" t="s">
        <v>25</v>
      </c>
      <c r="B16" s="26">
        <v>1380383</v>
      </c>
      <c r="C16" s="7">
        <v>0</v>
      </c>
      <c r="D16" s="7">
        <v>106027.39</v>
      </c>
      <c r="E16" s="7">
        <v>106027.39</v>
      </c>
      <c r="F16" s="7">
        <v>105949.29</v>
      </c>
      <c r="G16" s="7">
        <v>105949.29</v>
      </c>
      <c r="H16" s="7">
        <v>107014.29</v>
      </c>
      <c r="I16" s="7">
        <v>103819.29</v>
      </c>
      <c r="J16" s="7">
        <v>107404.79</v>
      </c>
      <c r="K16" s="7">
        <v>106339.79</v>
      </c>
      <c r="L16" s="7">
        <v>129556.79</v>
      </c>
      <c r="M16" s="7">
        <v>0</v>
      </c>
      <c r="N16" s="7">
        <v>0</v>
      </c>
      <c r="O16" s="7">
        <v>0</v>
      </c>
      <c r="P16" s="7">
        <f>SUM(D16:O16)</f>
        <v>978088.31000000017</v>
      </c>
    </row>
    <row r="17" spans="1:16" x14ac:dyDescent="0.25">
      <c r="A17" s="37" t="s">
        <v>26</v>
      </c>
      <c r="B17" s="38">
        <f t="shared" ref="B17:C17" si="1">SUM(B18:B26)</f>
        <v>5720577.9800000004</v>
      </c>
      <c r="C17" s="38">
        <f t="shared" si="1"/>
        <v>0</v>
      </c>
      <c r="D17" s="38">
        <f>SUM(D18:D26)</f>
        <v>1856</v>
      </c>
      <c r="E17" s="38">
        <f t="shared" ref="E17:O17" si="2">SUM(E18:E26)</f>
        <v>166616.06</v>
      </c>
      <c r="F17" s="38">
        <f t="shared" si="2"/>
        <v>310213.11</v>
      </c>
      <c r="G17" s="38">
        <f t="shared" si="2"/>
        <v>240164.69</v>
      </c>
      <c r="H17" s="38">
        <f t="shared" si="2"/>
        <v>107154.65</v>
      </c>
      <c r="I17" s="38">
        <f t="shared" si="2"/>
        <v>636962.71</v>
      </c>
      <c r="J17" s="38">
        <f t="shared" si="2"/>
        <v>43753.29</v>
      </c>
      <c r="K17" s="38">
        <f t="shared" si="2"/>
        <v>349144.66000000003</v>
      </c>
      <c r="L17" s="38">
        <f t="shared" si="2"/>
        <v>197857.91999999998</v>
      </c>
      <c r="M17" s="38">
        <f t="shared" si="2"/>
        <v>0</v>
      </c>
      <c r="N17" s="38">
        <f>SUM(N18:N26)</f>
        <v>0</v>
      </c>
      <c r="O17" s="38">
        <f t="shared" si="2"/>
        <v>0</v>
      </c>
      <c r="P17" s="38">
        <f>SUM(P18:P26)</f>
        <v>2053723.09</v>
      </c>
    </row>
    <row r="18" spans="1:16" x14ac:dyDescent="0.25">
      <c r="A18" s="6" t="s">
        <v>27</v>
      </c>
      <c r="B18" s="26">
        <v>1531317</v>
      </c>
      <c r="C18" s="7">
        <v>0</v>
      </c>
      <c r="D18" s="7">
        <v>1856</v>
      </c>
      <c r="E18" s="7">
        <v>166616.06</v>
      </c>
      <c r="F18" s="7">
        <v>101547.74</v>
      </c>
      <c r="G18" s="7">
        <v>176880.91</v>
      </c>
      <c r="H18" s="7">
        <v>107154.65</v>
      </c>
      <c r="I18" s="7">
        <v>109148.65</v>
      </c>
      <c r="J18" s="7">
        <v>39963.29</v>
      </c>
      <c r="K18" s="7">
        <v>107244.66</v>
      </c>
      <c r="L18" s="7">
        <v>107484.65</v>
      </c>
      <c r="M18" s="7">
        <v>0</v>
      </c>
      <c r="N18" s="7">
        <v>0</v>
      </c>
      <c r="O18" s="7">
        <v>0</v>
      </c>
      <c r="P18" s="7">
        <f t="shared" ref="P18:P26" si="3">SUM(D18:O18)</f>
        <v>917896.6100000001</v>
      </c>
    </row>
    <row r="19" spans="1:16" ht="30" x14ac:dyDescent="0.25">
      <c r="A19" s="6" t="s">
        <v>28</v>
      </c>
      <c r="B19" s="2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3"/>
        <v>0</v>
      </c>
    </row>
    <row r="20" spans="1:16" x14ac:dyDescent="0.25">
      <c r="A20" s="6" t="s">
        <v>29</v>
      </c>
      <c r="B20" s="26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3"/>
        <v>0</v>
      </c>
    </row>
    <row r="21" spans="1:16" x14ac:dyDescent="0.25">
      <c r="A21" s="6" t="s">
        <v>30</v>
      </c>
      <c r="B21" s="2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3"/>
        <v>0</v>
      </c>
    </row>
    <row r="22" spans="1:16" x14ac:dyDescent="0.25">
      <c r="A22" s="6" t="s">
        <v>31</v>
      </c>
      <c r="B22" s="26">
        <v>350000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3"/>
        <v>0</v>
      </c>
    </row>
    <row r="23" spans="1:16" x14ac:dyDescent="0.25">
      <c r="A23" s="6" t="s">
        <v>32</v>
      </c>
      <c r="B23" s="26">
        <v>65000</v>
      </c>
      <c r="C23" s="7">
        <v>0</v>
      </c>
      <c r="D23" s="7">
        <v>0</v>
      </c>
      <c r="E23" s="7">
        <v>0</v>
      </c>
      <c r="F23" s="7">
        <v>0</v>
      </c>
      <c r="G23" s="7">
        <v>63283.78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3"/>
        <v>63283.78</v>
      </c>
    </row>
    <row r="24" spans="1:16" ht="45" x14ac:dyDescent="0.25">
      <c r="A24" s="6" t="s">
        <v>33</v>
      </c>
      <c r="B24" s="26">
        <v>1865363.2</v>
      </c>
      <c r="C24" s="7">
        <v>0</v>
      </c>
      <c r="D24" s="7">
        <v>0</v>
      </c>
      <c r="E24" s="7">
        <v>0</v>
      </c>
      <c r="F24" s="7">
        <v>111669.37</v>
      </c>
      <c r="G24" s="7">
        <v>0</v>
      </c>
      <c r="H24" s="7">
        <v>0</v>
      </c>
      <c r="I24" s="7">
        <v>227814.39999999999</v>
      </c>
      <c r="J24" s="7">
        <v>3790</v>
      </c>
      <c r="K24" s="7">
        <v>182900</v>
      </c>
      <c r="L24" s="7">
        <v>31373.27</v>
      </c>
      <c r="M24" s="7">
        <v>0</v>
      </c>
      <c r="N24" s="7">
        <v>0</v>
      </c>
      <c r="O24" s="7">
        <v>0</v>
      </c>
      <c r="P24" s="7">
        <f t="shared" si="3"/>
        <v>557547.04</v>
      </c>
    </row>
    <row r="25" spans="1:16" ht="30" x14ac:dyDescent="0.25">
      <c r="A25" s="6" t="s">
        <v>34</v>
      </c>
      <c r="B25" s="26">
        <v>1229243.78</v>
      </c>
      <c r="C25" s="7">
        <v>0</v>
      </c>
      <c r="D25" s="7">
        <v>0</v>
      </c>
      <c r="E25" s="7">
        <v>0</v>
      </c>
      <c r="F25" s="7">
        <v>96996</v>
      </c>
      <c r="G25" s="7">
        <v>0</v>
      </c>
      <c r="H25" s="7">
        <v>0</v>
      </c>
      <c r="I25" s="7">
        <v>299999.65999999997</v>
      </c>
      <c r="J25" s="7">
        <v>0</v>
      </c>
      <c r="K25" s="7">
        <v>59000</v>
      </c>
      <c r="L25" s="7">
        <v>59000</v>
      </c>
      <c r="M25" s="7">
        <v>0</v>
      </c>
      <c r="N25" s="7">
        <v>0</v>
      </c>
      <c r="O25" s="7">
        <v>0</v>
      </c>
      <c r="P25" s="7">
        <f t="shared" si="3"/>
        <v>514995.66</v>
      </c>
    </row>
    <row r="26" spans="1:16" x14ac:dyDescent="0.25">
      <c r="A26" s="6" t="s">
        <v>35</v>
      </c>
      <c r="B26" s="26">
        <v>679654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3"/>
        <v>0</v>
      </c>
    </row>
    <row r="27" spans="1:16" x14ac:dyDescent="0.25">
      <c r="A27" s="37" t="s">
        <v>36</v>
      </c>
      <c r="B27" s="38">
        <f t="shared" ref="B27:O27" si="4">SUM(B28:B36)</f>
        <v>24403032.02</v>
      </c>
      <c r="C27" s="38">
        <f t="shared" si="4"/>
        <v>0</v>
      </c>
      <c r="D27" s="38">
        <f t="shared" si="4"/>
        <v>0</v>
      </c>
      <c r="E27" s="38">
        <f t="shared" si="4"/>
        <v>0</v>
      </c>
      <c r="F27" s="38">
        <f t="shared" si="4"/>
        <v>3738626.55</v>
      </c>
      <c r="G27" s="38">
        <f t="shared" si="4"/>
        <v>2594260.41</v>
      </c>
      <c r="H27" s="38">
        <f t="shared" si="4"/>
        <v>0</v>
      </c>
      <c r="I27" s="38">
        <f t="shared" si="4"/>
        <v>311344.71999999997</v>
      </c>
      <c r="J27" s="38">
        <f t="shared" si="4"/>
        <v>135313.5</v>
      </c>
      <c r="K27" s="38">
        <f t="shared" si="4"/>
        <v>4814848.43</v>
      </c>
      <c r="L27" s="38">
        <f t="shared" si="4"/>
        <v>291968.42</v>
      </c>
      <c r="M27" s="38">
        <f t="shared" si="4"/>
        <v>0</v>
      </c>
      <c r="N27" s="38">
        <f t="shared" si="4"/>
        <v>0</v>
      </c>
      <c r="O27" s="38">
        <f t="shared" si="4"/>
        <v>0</v>
      </c>
      <c r="P27" s="38">
        <f>SUM(P28:P36)</f>
        <v>11886362.030000001</v>
      </c>
    </row>
    <row r="28" spans="1:16" x14ac:dyDescent="0.25">
      <c r="A28" s="6" t="s">
        <v>37</v>
      </c>
      <c r="B28" s="26">
        <v>119715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101621.44</v>
      </c>
      <c r="M28" s="7">
        <v>0</v>
      </c>
      <c r="N28" s="7">
        <v>0</v>
      </c>
      <c r="O28" s="7">
        <v>0</v>
      </c>
      <c r="P28" s="7">
        <f t="shared" ref="P28:P36" si="5">SUM(D28:O28)</f>
        <v>101621.44</v>
      </c>
    </row>
    <row r="29" spans="1:16" x14ac:dyDescent="0.25">
      <c r="A29" s="6" t="s">
        <v>38</v>
      </c>
      <c r="B29" s="26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5"/>
        <v>0</v>
      </c>
    </row>
    <row r="30" spans="1:16" x14ac:dyDescent="0.25">
      <c r="A30" s="6" t="s">
        <v>39</v>
      </c>
      <c r="B30" s="26">
        <v>581845</v>
      </c>
      <c r="C30" s="7">
        <v>0</v>
      </c>
      <c r="D30" s="7">
        <v>0</v>
      </c>
      <c r="E30" s="7">
        <v>0</v>
      </c>
      <c r="F30" s="7">
        <v>0</v>
      </c>
      <c r="G30" s="7">
        <v>7400</v>
      </c>
      <c r="H30" s="7">
        <v>0</v>
      </c>
      <c r="I30" s="7">
        <v>131103.9</v>
      </c>
      <c r="J30" s="7">
        <v>6900</v>
      </c>
      <c r="K30" s="7">
        <v>109061.5</v>
      </c>
      <c r="L30" s="7">
        <v>91799.28</v>
      </c>
      <c r="M30" s="7">
        <v>0</v>
      </c>
      <c r="N30" s="7">
        <v>0</v>
      </c>
      <c r="O30" s="7">
        <v>0</v>
      </c>
      <c r="P30" s="7">
        <f t="shared" si="5"/>
        <v>346264.68</v>
      </c>
    </row>
    <row r="31" spans="1:16" x14ac:dyDescent="0.25">
      <c r="A31" s="6" t="s">
        <v>40</v>
      </c>
      <c r="B31" s="26">
        <v>15391093.02</v>
      </c>
      <c r="C31" s="7">
        <v>0</v>
      </c>
      <c r="D31" s="7">
        <v>0</v>
      </c>
      <c r="E31" s="7">
        <v>0</v>
      </c>
      <c r="F31" s="7">
        <v>3667350</v>
      </c>
      <c r="G31" s="7">
        <v>0</v>
      </c>
      <c r="H31" s="7">
        <v>0</v>
      </c>
      <c r="I31" s="7">
        <v>0</v>
      </c>
      <c r="J31" s="7">
        <v>0</v>
      </c>
      <c r="K31" s="7">
        <v>3321490</v>
      </c>
      <c r="L31" s="7">
        <v>0</v>
      </c>
      <c r="M31" s="7">
        <v>0</v>
      </c>
      <c r="N31" s="7">
        <v>0</v>
      </c>
      <c r="O31" s="7">
        <v>0</v>
      </c>
      <c r="P31" s="7">
        <f t="shared" si="5"/>
        <v>6988840</v>
      </c>
    </row>
    <row r="32" spans="1:16" x14ac:dyDescent="0.25">
      <c r="A32" s="6" t="s">
        <v>41</v>
      </c>
      <c r="B32" s="26">
        <v>576133.46</v>
      </c>
      <c r="C32" s="7">
        <v>0</v>
      </c>
      <c r="D32" s="7">
        <v>0</v>
      </c>
      <c r="E32" s="7">
        <v>0</v>
      </c>
      <c r="F32" s="7">
        <v>0</v>
      </c>
      <c r="G32" s="7">
        <v>37660.410000000003</v>
      </c>
      <c r="H32" s="7">
        <v>0</v>
      </c>
      <c r="I32" s="7">
        <v>51708.78</v>
      </c>
      <c r="J32" s="7">
        <v>0</v>
      </c>
      <c r="K32" s="7">
        <v>0</v>
      </c>
      <c r="L32" s="7">
        <v>56510.2</v>
      </c>
      <c r="M32" s="7">
        <v>0</v>
      </c>
      <c r="N32" s="7">
        <v>0</v>
      </c>
      <c r="O32" s="7">
        <v>0</v>
      </c>
      <c r="P32" s="7">
        <f t="shared" si="5"/>
        <v>145879.39000000001</v>
      </c>
    </row>
    <row r="33" spans="1:16" ht="30" x14ac:dyDescent="0.25">
      <c r="A33" s="6" t="s">
        <v>42</v>
      </c>
      <c r="B33" s="26">
        <v>562214.54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5"/>
        <v>0</v>
      </c>
    </row>
    <row r="34" spans="1:16" ht="30" x14ac:dyDescent="0.25">
      <c r="A34" s="6" t="s">
        <v>43</v>
      </c>
      <c r="B34" s="26">
        <v>5191824</v>
      </c>
      <c r="C34" s="7">
        <v>0</v>
      </c>
      <c r="D34" s="7">
        <v>0</v>
      </c>
      <c r="E34" s="7">
        <v>0</v>
      </c>
      <c r="F34" s="7">
        <v>0</v>
      </c>
      <c r="G34" s="7">
        <v>2549200</v>
      </c>
      <c r="H34" s="7">
        <v>0</v>
      </c>
      <c r="I34" s="7">
        <v>0</v>
      </c>
      <c r="J34" s="7">
        <v>44887.199999999997</v>
      </c>
      <c r="K34" s="7">
        <v>1274600</v>
      </c>
      <c r="L34" s="7">
        <v>0</v>
      </c>
      <c r="M34" s="7">
        <v>0</v>
      </c>
      <c r="N34" s="7">
        <v>0</v>
      </c>
      <c r="O34" s="7">
        <v>0</v>
      </c>
      <c r="P34" s="7">
        <f t="shared" si="5"/>
        <v>3868687.2</v>
      </c>
    </row>
    <row r="35" spans="1:16" ht="30" x14ac:dyDescent="0.25">
      <c r="A35" s="6" t="s">
        <v>44</v>
      </c>
      <c r="B35" s="2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5"/>
        <v>0</v>
      </c>
    </row>
    <row r="36" spans="1:16" x14ac:dyDescent="0.25">
      <c r="A36" s="6" t="s">
        <v>45</v>
      </c>
      <c r="B36" s="26">
        <v>1980207</v>
      </c>
      <c r="C36" s="7">
        <v>0</v>
      </c>
      <c r="D36" s="7">
        <v>0</v>
      </c>
      <c r="E36" s="7">
        <v>0</v>
      </c>
      <c r="F36" s="7">
        <v>71276.55</v>
      </c>
      <c r="G36" s="7">
        <v>0</v>
      </c>
      <c r="H36" s="7">
        <v>0</v>
      </c>
      <c r="I36" s="7">
        <v>128532.04</v>
      </c>
      <c r="J36" s="7">
        <v>83526.3</v>
      </c>
      <c r="K36" s="7">
        <v>109696.93</v>
      </c>
      <c r="L36" s="7">
        <v>42037.5</v>
      </c>
      <c r="M36" s="7">
        <v>0</v>
      </c>
      <c r="N36" s="7">
        <v>0</v>
      </c>
      <c r="O36" s="7">
        <v>0</v>
      </c>
      <c r="P36" s="7">
        <f t="shared" si="5"/>
        <v>435069.32</v>
      </c>
    </row>
    <row r="37" spans="1:16" x14ac:dyDescent="0.25">
      <c r="A37" s="37" t="s">
        <v>46</v>
      </c>
      <c r="B37" s="38">
        <f t="shared" ref="B37:O37" si="6">SUM(B38:B44)</f>
        <v>0</v>
      </c>
      <c r="C37" s="38">
        <f t="shared" si="6"/>
        <v>0</v>
      </c>
      <c r="D37" s="38">
        <f t="shared" si="6"/>
        <v>0</v>
      </c>
      <c r="E37" s="38">
        <f t="shared" si="6"/>
        <v>0</v>
      </c>
      <c r="F37" s="38">
        <f t="shared" si="6"/>
        <v>0</v>
      </c>
      <c r="G37" s="38">
        <f t="shared" si="6"/>
        <v>0</v>
      </c>
      <c r="H37" s="38">
        <f t="shared" si="6"/>
        <v>0</v>
      </c>
      <c r="I37" s="38">
        <f t="shared" si="6"/>
        <v>0</v>
      </c>
      <c r="J37" s="38">
        <f t="shared" si="6"/>
        <v>0</v>
      </c>
      <c r="K37" s="38">
        <f t="shared" si="6"/>
        <v>0</v>
      </c>
      <c r="L37" s="38">
        <f t="shared" si="6"/>
        <v>0</v>
      </c>
      <c r="M37" s="38">
        <f t="shared" si="6"/>
        <v>0</v>
      </c>
      <c r="N37" s="38">
        <f t="shared" si="6"/>
        <v>0</v>
      </c>
      <c r="O37" s="38">
        <f t="shared" si="6"/>
        <v>0</v>
      </c>
      <c r="P37" s="38">
        <f>SUM(P38:P44)</f>
        <v>0</v>
      </c>
    </row>
    <row r="38" spans="1:16" ht="30" x14ac:dyDescent="0.25">
      <c r="A38" s="6" t="s">
        <v>47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ref="P38:P44" si="7">SUM(D38:O38)</f>
        <v>0</v>
      </c>
    </row>
    <row r="39" spans="1:16" ht="30" x14ac:dyDescent="0.25">
      <c r="A39" s="6" t="s">
        <v>48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7"/>
        <v>0</v>
      </c>
    </row>
    <row r="40" spans="1:16" ht="30" x14ac:dyDescent="0.25">
      <c r="A40" s="6" t="s">
        <v>49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7"/>
        <v>0</v>
      </c>
    </row>
    <row r="41" spans="1:16" ht="30" x14ac:dyDescent="0.25">
      <c r="A41" s="6" t="s">
        <v>50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7"/>
        <v>0</v>
      </c>
    </row>
    <row r="42" spans="1:16" ht="30" x14ac:dyDescent="0.25">
      <c r="A42" s="6" t="s">
        <v>51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7"/>
        <v>0</v>
      </c>
    </row>
    <row r="43" spans="1:16" ht="30" x14ac:dyDescent="0.25">
      <c r="A43" s="6" t="s">
        <v>52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7"/>
        <v>0</v>
      </c>
    </row>
    <row r="44" spans="1:16" ht="30" x14ac:dyDescent="0.25">
      <c r="A44" s="6" t="s">
        <v>53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7"/>
        <v>0</v>
      </c>
    </row>
    <row r="45" spans="1:16" x14ac:dyDescent="0.25">
      <c r="A45" s="37" t="s">
        <v>54</v>
      </c>
      <c r="B45" s="38">
        <f t="shared" ref="B45:O45" si="8">SUM(B46:B52)</f>
        <v>0</v>
      </c>
      <c r="C45" s="38">
        <f t="shared" si="8"/>
        <v>0</v>
      </c>
      <c r="D45" s="38">
        <f t="shared" si="8"/>
        <v>0</v>
      </c>
      <c r="E45" s="38">
        <f t="shared" si="8"/>
        <v>0</v>
      </c>
      <c r="F45" s="38">
        <f t="shared" si="8"/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  <c r="L45" s="38">
        <f t="shared" si="8"/>
        <v>0</v>
      </c>
      <c r="M45" s="38">
        <f t="shared" si="8"/>
        <v>0</v>
      </c>
      <c r="N45" s="38">
        <f t="shared" si="8"/>
        <v>0</v>
      </c>
      <c r="O45" s="38">
        <f t="shared" si="8"/>
        <v>0</v>
      </c>
      <c r="P45" s="38">
        <f>SUM(P46:P52)</f>
        <v>0</v>
      </c>
    </row>
    <row r="46" spans="1:16" ht="30" x14ac:dyDescent="0.25">
      <c r="A46" s="6" t="s">
        <v>55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ref="P46:P52" si="9">SUM(D46:O46)</f>
        <v>0</v>
      </c>
    </row>
    <row r="47" spans="1:16" ht="30" x14ac:dyDescent="0.25">
      <c r="A47" s="6" t="s">
        <v>56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9"/>
        <v>0</v>
      </c>
    </row>
    <row r="48" spans="1:16" ht="30" x14ac:dyDescent="0.25">
      <c r="A48" s="6" t="s">
        <v>57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9"/>
        <v>0</v>
      </c>
    </row>
    <row r="49" spans="1:16" ht="30" x14ac:dyDescent="0.25">
      <c r="A49" s="6" t="s">
        <v>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9"/>
        <v>0</v>
      </c>
    </row>
    <row r="50" spans="1:16" ht="30" x14ac:dyDescent="0.25">
      <c r="A50" s="6" t="s">
        <v>59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9"/>
        <v>0</v>
      </c>
    </row>
    <row r="51" spans="1:16" ht="30" x14ac:dyDescent="0.25">
      <c r="A51" s="6" t="s">
        <v>60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9"/>
        <v>0</v>
      </c>
    </row>
    <row r="52" spans="1:16" ht="30" x14ac:dyDescent="0.25">
      <c r="A52" s="6" t="s">
        <v>61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9"/>
        <v>0</v>
      </c>
    </row>
    <row r="53" spans="1:16" x14ac:dyDescent="0.25">
      <c r="A53" s="37" t="s">
        <v>62</v>
      </c>
      <c r="B53" s="38">
        <f t="shared" ref="B53:O53" si="10">SUM(B54:B62)</f>
        <v>2119900</v>
      </c>
      <c r="C53" s="38">
        <f t="shared" si="10"/>
        <v>0</v>
      </c>
      <c r="D53" s="38">
        <f t="shared" si="10"/>
        <v>0</v>
      </c>
      <c r="E53" s="38">
        <f t="shared" si="10"/>
        <v>0</v>
      </c>
      <c r="F53" s="38">
        <f t="shared" si="10"/>
        <v>89392.08</v>
      </c>
      <c r="G53" s="38">
        <f t="shared" si="10"/>
        <v>0</v>
      </c>
      <c r="H53" s="38">
        <f t="shared" si="10"/>
        <v>0</v>
      </c>
      <c r="I53" s="38">
        <f t="shared" si="10"/>
        <v>98294</v>
      </c>
      <c r="J53" s="38">
        <f t="shared" si="10"/>
        <v>0</v>
      </c>
      <c r="K53" s="38">
        <f t="shared" si="10"/>
        <v>104371</v>
      </c>
      <c r="L53" s="38">
        <f t="shared" si="10"/>
        <v>0</v>
      </c>
      <c r="M53" s="38">
        <f t="shared" si="10"/>
        <v>0</v>
      </c>
      <c r="N53" s="38">
        <f t="shared" si="10"/>
        <v>0</v>
      </c>
      <c r="O53" s="38">
        <f t="shared" si="10"/>
        <v>0</v>
      </c>
      <c r="P53" s="38">
        <f>SUM(P54:P62)</f>
        <v>292057.08</v>
      </c>
    </row>
    <row r="54" spans="1:16" x14ac:dyDescent="0.25">
      <c r="A54" s="6" t="s">
        <v>63</v>
      </c>
      <c r="B54" s="26">
        <v>1916950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98294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ref="P54:P62" si="11">SUM(D54:O54)</f>
        <v>98294</v>
      </c>
    </row>
    <row r="55" spans="1:16" ht="30" x14ac:dyDescent="0.25">
      <c r="A55" s="6" t="s">
        <v>64</v>
      </c>
      <c r="B55" s="26">
        <v>90670</v>
      </c>
      <c r="C55" s="7">
        <v>0</v>
      </c>
      <c r="D55" s="7">
        <v>0</v>
      </c>
      <c r="E55" s="7">
        <v>0</v>
      </c>
      <c r="F55" s="7">
        <v>89392.08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1"/>
        <v>89392.08</v>
      </c>
    </row>
    <row r="56" spans="1:16" ht="30" x14ac:dyDescent="0.25">
      <c r="A56" s="6" t="s">
        <v>65</v>
      </c>
      <c r="B56" s="26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11"/>
        <v>0</v>
      </c>
    </row>
    <row r="57" spans="1:16" ht="30" x14ac:dyDescent="0.25">
      <c r="A57" s="6" t="s">
        <v>66</v>
      </c>
      <c r="B57" s="26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1"/>
        <v>0</v>
      </c>
    </row>
    <row r="58" spans="1:16" ht="30" x14ac:dyDescent="0.25">
      <c r="A58" s="6" t="s">
        <v>67</v>
      </c>
      <c r="B58" s="26">
        <v>112280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104371</v>
      </c>
      <c r="L58" s="7">
        <v>0</v>
      </c>
      <c r="M58" s="7">
        <v>0</v>
      </c>
      <c r="N58" s="7">
        <v>0</v>
      </c>
      <c r="O58" s="7">
        <v>0</v>
      </c>
      <c r="P58" s="7">
        <f t="shared" si="11"/>
        <v>104371</v>
      </c>
    </row>
    <row r="59" spans="1:16" x14ac:dyDescent="0.25">
      <c r="A59" s="6" t="s">
        <v>68</v>
      </c>
      <c r="B59" s="26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11"/>
        <v>0</v>
      </c>
    </row>
    <row r="60" spans="1:16" x14ac:dyDescent="0.25">
      <c r="A60" s="6" t="s">
        <v>69</v>
      </c>
      <c r="B60" s="26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11"/>
        <v>0</v>
      </c>
    </row>
    <row r="61" spans="1:16" x14ac:dyDescent="0.25">
      <c r="A61" s="6" t="s">
        <v>70</v>
      </c>
      <c r="B61" s="26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f t="shared" si="11"/>
        <v>0</v>
      </c>
    </row>
    <row r="62" spans="1:16" ht="30" x14ac:dyDescent="0.25">
      <c r="A62" s="6" t="s">
        <v>71</v>
      </c>
      <c r="B62" s="26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1"/>
        <v>0</v>
      </c>
    </row>
    <row r="63" spans="1:16" x14ac:dyDescent="0.25">
      <c r="A63" s="37" t="s">
        <v>72</v>
      </c>
      <c r="B63" s="38">
        <f t="shared" ref="B63:O63" si="12">SUM(B64:B67)</f>
        <v>640000</v>
      </c>
      <c r="C63" s="38">
        <f t="shared" si="12"/>
        <v>0</v>
      </c>
      <c r="D63" s="38">
        <f t="shared" si="12"/>
        <v>0</v>
      </c>
      <c r="E63" s="38">
        <f t="shared" si="12"/>
        <v>0</v>
      </c>
      <c r="F63" s="38">
        <f t="shared" si="12"/>
        <v>0</v>
      </c>
      <c r="G63" s="38">
        <f t="shared" si="12"/>
        <v>0</v>
      </c>
      <c r="H63" s="38">
        <f t="shared" si="12"/>
        <v>0</v>
      </c>
      <c r="I63" s="38">
        <f t="shared" si="12"/>
        <v>0</v>
      </c>
      <c r="J63" s="38">
        <f t="shared" si="12"/>
        <v>0</v>
      </c>
      <c r="K63" s="38">
        <f t="shared" si="12"/>
        <v>0</v>
      </c>
      <c r="L63" s="38">
        <f t="shared" si="12"/>
        <v>0</v>
      </c>
      <c r="M63" s="38">
        <f t="shared" si="12"/>
        <v>0</v>
      </c>
      <c r="N63" s="38">
        <f t="shared" si="12"/>
        <v>0</v>
      </c>
      <c r="O63" s="38">
        <f t="shared" si="12"/>
        <v>0</v>
      </c>
      <c r="P63" s="38">
        <f>SUM(P64:P67)</f>
        <v>0</v>
      </c>
    </row>
    <row r="64" spans="1:16" x14ac:dyDescent="0.25">
      <c r="A64" s="6" t="s">
        <v>73</v>
      </c>
      <c r="B64" s="7">
        <v>640000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>SUM(D64:O64)</f>
        <v>0</v>
      </c>
    </row>
    <row r="65" spans="1:16" x14ac:dyDescent="0.25">
      <c r="A65" s="6" t="s">
        <v>74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>SUM(D65:O65)</f>
        <v>0</v>
      </c>
    </row>
    <row r="66" spans="1:16" ht="30" x14ac:dyDescent="0.25">
      <c r="A66" s="6" t="s">
        <v>75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>SUM(D66:O66)</f>
        <v>0</v>
      </c>
    </row>
    <row r="67" spans="1:16" ht="45" x14ac:dyDescent="0.25">
      <c r="A67" s="6" t="s">
        <v>76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>SUM(D67:O67)</f>
        <v>0</v>
      </c>
    </row>
    <row r="68" spans="1:16" ht="30" x14ac:dyDescent="0.25">
      <c r="A68" s="37" t="s">
        <v>77</v>
      </c>
      <c r="B68" s="38">
        <f t="shared" ref="B68:O68" si="13">SUM(B69:B70)</f>
        <v>0</v>
      </c>
      <c r="C68" s="38">
        <f t="shared" si="13"/>
        <v>0</v>
      </c>
      <c r="D68" s="38">
        <f t="shared" si="13"/>
        <v>0</v>
      </c>
      <c r="E68" s="38">
        <f t="shared" si="13"/>
        <v>0</v>
      </c>
      <c r="F68" s="38">
        <f t="shared" si="13"/>
        <v>0</v>
      </c>
      <c r="G68" s="38">
        <f t="shared" si="13"/>
        <v>0</v>
      </c>
      <c r="H68" s="38">
        <f t="shared" si="13"/>
        <v>0</v>
      </c>
      <c r="I68" s="38">
        <f t="shared" si="13"/>
        <v>0</v>
      </c>
      <c r="J68" s="38">
        <f t="shared" si="13"/>
        <v>0</v>
      </c>
      <c r="K68" s="38">
        <f t="shared" si="13"/>
        <v>0</v>
      </c>
      <c r="L68" s="38">
        <f t="shared" si="13"/>
        <v>0</v>
      </c>
      <c r="M68" s="38">
        <f t="shared" si="13"/>
        <v>0</v>
      </c>
      <c r="N68" s="38">
        <f t="shared" si="13"/>
        <v>0</v>
      </c>
      <c r="O68" s="38">
        <f t="shared" si="13"/>
        <v>0</v>
      </c>
      <c r="P68" s="38">
        <f>SUM(P69:P70)</f>
        <v>0</v>
      </c>
    </row>
    <row r="69" spans="1:16" x14ac:dyDescent="0.25">
      <c r="A69" s="6" t="s">
        <v>78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SUM(D69:O69)</f>
        <v>0</v>
      </c>
    </row>
    <row r="70" spans="1:16" ht="30" x14ac:dyDescent="0.25">
      <c r="A70" s="6" t="s">
        <v>79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>SUM(D70:O70)</f>
        <v>0</v>
      </c>
    </row>
    <row r="71" spans="1:16" x14ac:dyDescent="0.25">
      <c r="A71" s="37" t="s">
        <v>80</v>
      </c>
      <c r="B71" s="38">
        <f t="shared" ref="B71:O71" si="14">SUM(B72:B74)</f>
        <v>0</v>
      </c>
      <c r="C71" s="38">
        <f t="shared" si="14"/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>SUM(K72:K74)</f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38">
        <f>SUM(P72:P74)</f>
        <v>0</v>
      </c>
    </row>
    <row r="72" spans="1:16" x14ac:dyDescent="0.25">
      <c r="A72" s="6" t="s">
        <v>81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>SUM(D72:O72)</f>
        <v>0</v>
      </c>
    </row>
    <row r="73" spans="1:16" x14ac:dyDescent="0.25">
      <c r="A73" s="6" t="s">
        <v>82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SUM(D73:O73)</f>
        <v>0</v>
      </c>
    </row>
    <row r="74" spans="1:16" ht="30" x14ac:dyDescent="0.25">
      <c r="A74" s="6" t="s">
        <v>83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>SUM(D74:O74)</f>
        <v>0</v>
      </c>
    </row>
    <row r="75" spans="1:16" x14ac:dyDescent="0.25">
      <c r="A75" s="39" t="s">
        <v>84</v>
      </c>
      <c r="B75" s="40">
        <f t="shared" ref="B75:O75" si="15">+B11+B17+B27+B37+B45+B53+B63+B68+B71</f>
        <v>139552957.09</v>
      </c>
      <c r="C75" s="40">
        <f t="shared" si="15"/>
        <v>0</v>
      </c>
      <c r="D75" s="40">
        <f t="shared" si="15"/>
        <v>1991383.39</v>
      </c>
      <c r="E75" s="40">
        <f t="shared" si="15"/>
        <v>2156143.4499999997</v>
      </c>
      <c r="F75" s="40">
        <f t="shared" si="15"/>
        <v>6123581.0299999993</v>
      </c>
      <c r="G75" s="40">
        <f t="shared" si="15"/>
        <v>4829774.3900000006</v>
      </c>
      <c r="H75" s="40">
        <f t="shared" si="15"/>
        <v>2116568.94</v>
      </c>
      <c r="I75" s="40">
        <f t="shared" si="15"/>
        <v>2990820.7199999997</v>
      </c>
      <c r="J75" s="40">
        <f t="shared" si="15"/>
        <v>2207271.58</v>
      </c>
      <c r="K75" s="40">
        <f t="shared" si="15"/>
        <v>7302077.4800000004</v>
      </c>
      <c r="L75" s="40">
        <f t="shared" si="15"/>
        <v>57922964.970000006</v>
      </c>
      <c r="M75" s="40">
        <f t="shared" si="15"/>
        <v>0</v>
      </c>
      <c r="N75" s="40">
        <f t="shared" si="15"/>
        <v>0</v>
      </c>
      <c r="O75" s="40">
        <f t="shared" si="15"/>
        <v>0</v>
      </c>
      <c r="P75" s="40">
        <f>+P11+P17+P27+P37+P45+P53+P63+P68+P71</f>
        <v>87640585.950000003</v>
      </c>
    </row>
    <row r="76" spans="1:16" x14ac:dyDescent="0.25">
      <c r="A76" s="8"/>
      <c r="B76" s="8"/>
      <c r="D76" s="9"/>
      <c r="J76" s="10"/>
      <c r="K76" s="11"/>
      <c r="L76" s="11"/>
    </row>
    <row r="77" spans="1:16" x14ac:dyDescent="0.25">
      <c r="A77" s="4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</row>
    <row r="78" spans="1:16" x14ac:dyDescent="0.25">
      <c r="A78" s="37" t="s">
        <v>86</v>
      </c>
      <c r="B78" s="38">
        <f t="shared" ref="B78:O78" si="16">SUM(B79:B80)</f>
        <v>0</v>
      </c>
      <c r="C78" s="38">
        <f t="shared" si="16"/>
        <v>0</v>
      </c>
      <c r="D78" s="38">
        <f t="shared" si="16"/>
        <v>0</v>
      </c>
      <c r="E78" s="38">
        <f t="shared" si="16"/>
        <v>0</v>
      </c>
      <c r="F78" s="38">
        <f t="shared" si="16"/>
        <v>0</v>
      </c>
      <c r="G78" s="38">
        <f t="shared" si="16"/>
        <v>0</v>
      </c>
      <c r="H78" s="38">
        <f t="shared" si="16"/>
        <v>0</v>
      </c>
      <c r="I78" s="38">
        <f t="shared" si="16"/>
        <v>0</v>
      </c>
      <c r="J78" s="38">
        <f t="shared" si="16"/>
        <v>0</v>
      </c>
      <c r="K78" s="38">
        <f t="shared" si="16"/>
        <v>0</v>
      </c>
      <c r="L78" s="38">
        <f t="shared" si="16"/>
        <v>0</v>
      </c>
      <c r="M78" s="38">
        <f t="shared" si="16"/>
        <v>0</v>
      </c>
      <c r="N78" s="38">
        <f t="shared" si="16"/>
        <v>0</v>
      </c>
      <c r="O78" s="38">
        <f t="shared" si="16"/>
        <v>0</v>
      </c>
      <c r="P78" s="38">
        <f>SUM(P79:P80)</f>
        <v>0</v>
      </c>
    </row>
    <row r="79" spans="1:16" ht="30" x14ac:dyDescent="0.25">
      <c r="A79" s="6" t="s">
        <v>87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>SUM(D79:O79)</f>
        <v>0</v>
      </c>
    </row>
    <row r="80" spans="1:16" ht="30" x14ac:dyDescent="0.25">
      <c r="A80" s="6" t="s">
        <v>88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f>SUM(D80:O80)</f>
        <v>0</v>
      </c>
    </row>
    <row r="81" spans="1:16" x14ac:dyDescent="0.25">
      <c r="A81" s="37" t="s">
        <v>89</v>
      </c>
      <c r="B81" s="38">
        <f t="shared" ref="B81:O81" si="17">SUM(B82:B83)</f>
        <v>0</v>
      </c>
      <c r="C81" s="38">
        <f t="shared" si="17"/>
        <v>0</v>
      </c>
      <c r="D81" s="38">
        <f t="shared" si="17"/>
        <v>0</v>
      </c>
      <c r="E81" s="38">
        <f t="shared" si="17"/>
        <v>0</v>
      </c>
      <c r="F81" s="38">
        <f t="shared" si="17"/>
        <v>0</v>
      </c>
      <c r="G81" s="38">
        <f t="shared" si="17"/>
        <v>0</v>
      </c>
      <c r="H81" s="38">
        <f>SUM(H82:H83)</f>
        <v>0</v>
      </c>
      <c r="I81" s="38">
        <f t="shared" si="17"/>
        <v>0</v>
      </c>
      <c r="J81" s="38">
        <f t="shared" si="17"/>
        <v>0</v>
      </c>
      <c r="K81" s="38">
        <f t="shared" si="17"/>
        <v>0</v>
      </c>
      <c r="L81" s="38">
        <f t="shared" si="17"/>
        <v>0</v>
      </c>
      <c r="M81" s="38">
        <f t="shared" si="17"/>
        <v>0</v>
      </c>
      <c r="N81" s="38">
        <f t="shared" si="17"/>
        <v>0</v>
      </c>
      <c r="O81" s="38">
        <f t="shared" si="17"/>
        <v>0</v>
      </c>
      <c r="P81" s="38">
        <f>SUM(P82:P83)</f>
        <v>0</v>
      </c>
    </row>
    <row r="82" spans="1:16" x14ac:dyDescent="0.25">
      <c r="A82" s="6" t="s">
        <v>90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>SUM(D82:O82)</f>
        <v>0</v>
      </c>
    </row>
    <row r="83" spans="1:16" x14ac:dyDescent="0.25">
      <c r="A83" s="6" t="s">
        <v>91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>SUM(D83:O83)</f>
        <v>0</v>
      </c>
    </row>
    <row r="84" spans="1:16" x14ac:dyDescent="0.25">
      <c r="A84" s="37" t="s">
        <v>92</v>
      </c>
      <c r="B84" s="38">
        <f t="shared" ref="B84:O84" si="18">SUM(B85)</f>
        <v>0</v>
      </c>
      <c r="C84" s="38">
        <f t="shared" si="18"/>
        <v>0</v>
      </c>
      <c r="D84" s="38">
        <f t="shared" si="18"/>
        <v>0</v>
      </c>
      <c r="E84" s="38">
        <f t="shared" si="18"/>
        <v>0</v>
      </c>
      <c r="F84" s="38">
        <f t="shared" si="18"/>
        <v>0</v>
      </c>
      <c r="G84" s="38">
        <f t="shared" si="18"/>
        <v>0</v>
      </c>
      <c r="H84" s="38">
        <f t="shared" si="18"/>
        <v>0</v>
      </c>
      <c r="I84" s="38">
        <f t="shared" si="18"/>
        <v>0</v>
      </c>
      <c r="J84" s="38">
        <f t="shared" si="18"/>
        <v>0</v>
      </c>
      <c r="K84" s="38">
        <f t="shared" si="18"/>
        <v>0</v>
      </c>
      <c r="L84" s="38">
        <f t="shared" si="18"/>
        <v>0</v>
      </c>
      <c r="M84" s="38">
        <f t="shared" si="18"/>
        <v>0</v>
      </c>
      <c r="N84" s="38">
        <f t="shared" si="18"/>
        <v>0</v>
      </c>
      <c r="O84" s="38">
        <f t="shared" si="18"/>
        <v>0</v>
      </c>
      <c r="P84" s="38">
        <f>SUM(P85)</f>
        <v>0</v>
      </c>
    </row>
    <row r="85" spans="1:16" ht="30" x14ac:dyDescent="0.25">
      <c r="A85" s="6" t="s">
        <v>93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f>SUM(D85:O85)</f>
        <v>0</v>
      </c>
    </row>
    <row r="86" spans="1:16" x14ac:dyDescent="0.25">
      <c r="A86" s="39" t="s">
        <v>94</v>
      </c>
      <c r="B86" s="41">
        <f t="shared" ref="B86:O86" si="19">+B78+B81+B84</f>
        <v>0</v>
      </c>
      <c r="C86" s="41">
        <f t="shared" si="19"/>
        <v>0</v>
      </c>
      <c r="D86" s="41">
        <f t="shared" si="19"/>
        <v>0</v>
      </c>
      <c r="E86" s="41">
        <f t="shared" si="19"/>
        <v>0</v>
      </c>
      <c r="F86" s="41">
        <f t="shared" si="19"/>
        <v>0</v>
      </c>
      <c r="G86" s="41">
        <f t="shared" si="19"/>
        <v>0</v>
      </c>
      <c r="H86" s="41">
        <f t="shared" si="19"/>
        <v>0</v>
      </c>
      <c r="I86" s="41">
        <f t="shared" si="19"/>
        <v>0</v>
      </c>
      <c r="J86" s="41">
        <f t="shared" si="19"/>
        <v>0</v>
      </c>
      <c r="K86" s="41">
        <f t="shared" si="19"/>
        <v>0</v>
      </c>
      <c r="L86" s="41">
        <f t="shared" si="19"/>
        <v>0</v>
      </c>
      <c r="M86" s="41">
        <f t="shared" si="19"/>
        <v>0</v>
      </c>
      <c r="N86" s="41">
        <f t="shared" si="19"/>
        <v>0</v>
      </c>
      <c r="O86" s="41">
        <f t="shared" si="19"/>
        <v>0</v>
      </c>
      <c r="P86" s="41">
        <f>+P78+P81+P84</f>
        <v>0</v>
      </c>
    </row>
    <row r="87" spans="1:16" x14ac:dyDescent="0.25">
      <c r="J87" s="10"/>
      <c r="K87" s="11"/>
      <c r="L87" s="11"/>
    </row>
    <row r="88" spans="1:16" ht="15.75" x14ac:dyDescent="0.25">
      <c r="A88" s="12" t="s">
        <v>95</v>
      </c>
      <c r="B88" s="13">
        <f t="shared" ref="B88:O88" si="20">+B75+B86</f>
        <v>139552957.09</v>
      </c>
      <c r="C88" s="13">
        <f t="shared" si="20"/>
        <v>0</v>
      </c>
      <c r="D88" s="13">
        <f t="shared" si="20"/>
        <v>1991383.39</v>
      </c>
      <c r="E88" s="13">
        <f t="shared" si="20"/>
        <v>2156143.4499999997</v>
      </c>
      <c r="F88" s="13">
        <f t="shared" si="20"/>
        <v>6123581.0299999993</v>
      </c>
      <c r="G88" s="13">
        <f t="shared" si="20"/>
        <v>4829774.3900000006</v>
      </c>
      <c r="H88" s="13">
        <f t="shared" si="20"/>
        <v>2116568.94</v>
      </c>
      <c r="I88" s="13">
        <f t="shared" si="20"/>
        <v>2990820.7199999997</v>
      </c>
      <c r="J88" s="13">
        <f t="shared" si="20"/>
        <v>2207271.58</v>
      </c>
      <c r="K88" s="13">
        <f t="shared" si="20"/>
        <v>7302077.4800000004</v>
      </c>
      <c r="L88" s="13">
        <f t="shared" si="20"/>
        <v>57922964.970000006</v>
      </c>
      <c r="M88" s="13">
        <f t="shared" si="20"/>
        <v>0</v>
      </c>
      <c r="N88" s="13">
        <f t="shared" si="20"/>
        <v>0</v>
      </c>
      <c r="O88" s="13">
        <f t="shared" si="20"/>
        <v>0</v>
      </c>
      <c r="P88" s="13">
        <f>+P75+P86</f>
        <v>87640585.950000003</v>
      </c>
    </row>
    <row r="89" spans="1:16" x14ac:dyDescent="0.25">
      <c r="J89" s="10"/>
      <c r="K89" s="10"/>
      <c r="L89" s="10"/>
    </row>
    <row r="90" spans="1:16" x14ac:dyDescent="0.25">
      <c r="J90" s="10"/>
    </row>
    <row r="91" spans="1:16" x14ac:dyDescent="0.25">
      <c r="A91" s="32" t="s">
        <v>106</v>
      </c>
      <c r="B91" s="36"/>
      <c r="C91" s="36"/>
      <c r="D91" s="36"/>
      <c r="E91" s="36"/>
      <c r="F91" s="36"/>
      <c r="G91" s="36"/>
      <c r="H91" s="36"/>
      <c r="I91" s="36"/>
      <c r="J91" s="44"/>
      <c r="K91" s="36"/>
      <c r="L91" s="35" t="s">
        <v>96</v>
      </c>
      <c r="M91" s="36"/>
      <c r="N91" s="36"/>
      <c r="O91" s="36"/>
      <c r="P91" s="36"/>
    </row>
    <row r="92" spans="1:16" x14ac:dyDescent="0.25">
      <c r="A92" s="33" t="s">
        <v>112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3" t="s">
        <v>97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59" t="s">
        <v>98</v>
      </c>
      <c r="M93" s="59"/>
      <c r="N93" s="59"/>
      <c r="O93" s="59"/>
      <c r="P93" s="59"/>
    </row>
    <row r="94" spans="1:16" x14ac:dyDescent="0.25">
      <c r="A94" s="35" t="s">
        <v>107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59"/>
      <c r="M94" s="59"/>
      <c r="N94" s="59"/>
      <c r="O94" s="59"/>
      <c r="P94" s="59"/>
    </row>
    <row r="95" spans="1:16" x14ac:dyDescent="0.25">
      <c r="A95" s="36" t="s">
        <v>108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3" t="s">
        <v>100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3" t="s">
        <v>113</v>
      </c>
      <c r="M96" s="36"/>
      <c r="N96" s="36"/>
      <c r="O96" s="36"/>
      <c r="P96" s="36"/>
    </row>
    <row r="97" spans="1:16" x14ac:dyDescent="0.25">
      <c r="A97" s="35" t="s">
        <v>109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3" t="s">
        <v>114</v>
      </c>
      <c r="M97" s="36"/>
      <c r="N97" s="36"/>
      <c r="O97" s="36"/>
      <c r="P97" s="36"/>
    </row>
    <row r="98" spans="1:16" ht="45" customHeight="1" x14ac:dyDescent="0.25">
      <c r="A98" s="59" t="s">
        <v>110</v>
      </c>
      <c r="B98" s="59"/>
      <c r="C98" s="59"/>
      <c r="D98" s="59"/>
      <c r="E98" s="59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6"/>
      <c r="L99" s="33" t="s">
        <v>119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6"/>
      <c r="L100" s="33" t="s">
        <v>122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3" t="s">
        <v>123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0" t="s">
        <v>99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15.75" x14ac:dyDescent="0.25">
      <c r="A104" s="61" t="s">
        <v>101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ht="15" customHeight="1" x14ac:dyDescent="0.25">
      <c r="A105" s="73" t="s">
        <v>102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8" spans="1:16" x14ac:dyDescent="0.25">
      <c r="E108" s="30"/>
    </row>
    <row r="109" spans="1:16" x14ac:dyDescent="0.25">
      <c r="E109" s="30"/>
    </row>
    <row r="110" spans="1:16" x14ac:dyDescent="0.25">
      <c r="E110" s="30"/>
    </row>
  </sheetData>
  <mergeCells count="16">
    <mergeCell ref="A98:E98"/>
    <mergeCell ref="A103:P103"/>
    <mergeCell ref="A104:P104"/>
    <mergeCell ref="A105:P105"/>
    <mergeCell ref="L93:P94"/>
    <mergeCell ref="A1:O1"/>
    <mergeCell ref="A8:A9"/>
    <mergeCell ref="B8:B9"/>
    <mergeCell ref="C8:C9"/>
    <mergeCell ref="D8:P8"/>
    <mergeCell ref="A2:P2"/>
    <mergeCell ref="A3:P3"/>
    <mergeCell ref="A4:P4"/>
    <mergeCell ref="A5:P5"/>
    <mergeCell ref="A6:P6"/>
    <mergeCell ref="A7:P7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5"/>
  <sheetViews>
    <sheetView showGridLines="0" topLeftCell="A2" zoomScaleNormal="100" workbookViewId="0">
      <pane xSplit="1" ySplit="9" topLeftCell="B11" activePane="bottomRight" state="frozen"/>
      <selection activeCell="A2" sqref="A2"/>
      <selection pane="topRight" activeCell="C2" sqref="C2"/>
      <selection pane="bottomLeft" activeCell="A10" sqref="A10"/>
      <selection pane="bottomRight" activeCell="K100" sqref="K100:K101"/>
    </sheetView>
  </sheetViews>
  <sheetFormatPr baseColWidth="10" defaultColWidth="9.140625" defaultRowHeight="15" x14ac:dyDescent="0.25"/>
  <cols>
    <col min="1" max="1" width="49.85546875" customWidth="1"/>
    <col min="2" max="9" width="12.5703125" customWidth="1"/>
    <col min="10" max="10" width="13.7109375" customWidth="1"/>
    <col min="11" max="13" width="12.5703125" customWidth="1"/>
    <col min="14" max="14" width="14.85546875" customWidth="1"/>
  </cols>
  <sheetData>
    <row r="1" spans="1:15" ht="18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8.7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8.75" x14ac:dyDescent="0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8.7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ht="15.75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x14ac:dyDescent="0.2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5" x14ac:dyDescent="0.25">
      <c r="A7" s="72" t="s">
        <v>111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5" ht="15.75" customHeight="1" x14ac:dyDescent="0.25">
      <c r="A8" s="66" t="s">
        <v>5</v>
      </c>
      <c r="B8" s="69" t="s">
        <v>105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5" ht="15.75" x14ac:dyDescent="0.25">
      <c r="A9" s="66"/>
      <c r="B9" s="14" t="s">
        <v>7</v>
      </c>
      <c r="C9" s="1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4" t="s">
        <v>13</v>
      </c>
      <c r="I9" s="1" t="s">
        <v>14</v>
      </c>
      <c r="J9" s="15" t="s">
        <v>15</v>
      </c>
      <c r="K9" s="15" t="s">
        <v>16</v>
      </c>
      <c r="L9" s="15" t="s">
        <v>17</v>
      </c>
      <c r="M9" s="15" t="s">
        <v>18</v>
      </c>
      <c r="N9" s="15" t="s">
        <v>6</v>
      </c>
      <c r="O9" s="16"/>
    </row>
    <row r="10" spans="1:15" x14ac:dyDescent="0.2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7" t="s">
        <v>20</v>
      </c>
      <c r="B11" s="38">
        <f t="shared" ref="B11:M11" si="0">SUM(B12:B16)</f>
        <v>1989527.39</v>
      </c>
      <c r="C11" s="38">
        <f t="shared" si="0"/>
        <v>1989527.39</v>
      </c>
      <c r="D11" s="38">
        <f t="shared" si="0"/>
        <v>1985349.29</v>
      </c>
      <c r="E11" s="38">
        <f t="shared" si="0"/>
        <v>1995349.29</v>
      </c>
      <c r="F11" s="38">
        <f t="shared" si="0"/>
        <v>2009414.29</v>
      </c>
      <c r="G11" s="38">
        <f t="shared" si="0"/>
        <v>1944219.29</v>
      </c>
      <c r="H11" s="38">
        <f t="shared" si="0"/>
        <v>2028204.79</v>
      </c>
      <c r="I11" s="38">
        <f t="shared" si="0"/>
        <v>2033713.3900000001</v>
      </c>
      <c r="J11" s="38">
        <f t="shared" si="0"/>
        <v>57433138.630000003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>SUM(N12:N16)</f>
        <v>73408443.75</v>
      </c>
    </row>
    <row r="12" spans="1:15" x14ac:dyDescent="0.25">
      <c r="A12" s="6" t="s">
        <v>21</v>
      </c>
      <c r="B12" s="7">
        <v>1252700</v>
      </c>
      <c r="C12" s="7">
        <v>1252700</v>
      </c>
      <c r="D12" s="7">
        <v>1251600</v>
      </c>
      <c r="E12" s="7">
        <v>1251600</v>
      </c>
      <c r="F12" s="7">
        <v>1266600</v>
      </c>
      <c r="G12" s="7">
        <v>1221600</v>
      </c>
      <c r="H12" s="7">
        <v>1272100</v>
      </c>
      <c r="I12" s="7">
        <v>1278673.6000000001</v>
      </c>
      <c r="J12" s="7">
        <v>56624881.840000004</v>
      </c>
      <c r="K12" s="7">
        <v>0</v>
      </c>
      <c r="L12" s="7">
        <v>0</v>
      </c>
      <c r="M12" s="7">
        <v>0</v>
      </c>
      <c r="N12" s="7">
        <f>SUM(B12:M12)</f>
        <v>66672455.440000005</v>
      </c>
    </row>
    <row r="13" spans="1:15" x14ac:dyDescent="0.25">
      <c r="A13" s="6" t="s">
        <v>22</v>
      </c>
      <c r="B13" s="7">
        <v>630800</v>
      </c>
      <c r="C13" s="7">
        <v>630800</v>
      </c>
      <c r="D13" s="7">
        <v>627800</v>
      </c>
      <c r="E13" s="7">
        <v>637800</v>
      </c>
      <c r="F13" s="7">
        <v>635800</v>
      </c>
      <c r="G13" s="7">
        <v>618800</v>
      </c>
      <c r="H13" s="7">
        <v>648700</v>
      </c>
      <c r="I13" s="7">
        <v>648700</v>
      </c>
      <c r="J13" s="7">
        <v>678700</v>
      </c>
      <c r="K13" s="7">
        <v>0</v>
      </c>
      <c r="L13" s="7">
        <v>0</v>
      </c>
      <c r="M13" s="7">
        <v>0</v>
      </c>
      <c r="N13" s="7">
        <f>SUM(B13:M13)</f>
        <v>5757900</v>
      </c>
    </row>
    <row r="14" spans="1:15" x14ac:dyDescent="0.25">
      <c r="A14" s="6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>SUM(B14:M14)</f>
        <v>0</v>
      </c>
    </row>
    <row r="15" spans="1:15" x14ac:dyDescent="0.2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>SUM(B15:M15)</f>
        <v>0</v>
      </c>
    </row>
    <row r="16" spans="1:15" x14ac:dyDescent="0.25">
      <c r="A16" s="6" t="s">
        <v>25</v>
      </c>
      <c r="B16" s="7">
        <v>106027.39</v>
      </c>
      <c r="C16" s="7">
        <v>106027.39</v>
      </c>
      <c r="D16" s="7">
        <v>105949.29</v>
      </c>
      <c r="E16" s="7">
        <v>105949.29</v>
      </c>
      <c r="F16" s="7">
        <v>107014.29</v>
      </c>
      <c r="G16" s="7">
        <v>103819.29</v>
      </c>
      <c r="H16" s="7">
        <v>107404.79</v>
      </c>
      <c r="I16" s="7">
        <v>106339.79</v>
      </c>
      <c r="J16" s="7">
        <v>129556.79</v>
      </c>
      <c r="K16" s="7">
        <v>0</v>
      </c>
      <c r="L16" s="7">
        <v>0</v>
      </c>
      <c r="M16" s="7">
        <v>0</v>
      </c>
      <c r="N16" s="7">
        <f>SUM(B16:M16)</f>
        <v>978088.31000000017</v>
      </c>
    </row>
    <row r="17" spans="1:14" x14ac:dyDescent="0.25">
      <c r="A17" s="37" t="s">
        <v>26</v>
      </c>
      <c r="B17" s="38">
        <f>SUM(B18:B26)</f>
        <v>1856</v>
      </c>
      <c r="C17" s="38">
        <f t="shared" ref="C17:M17" si="1">SUM(C18:C26)</f>
        <v>166616.06</v>
      </c>
      <c r="D17" s="38">
        <f t="shared" si="1"/>
        <v>310213.11</v>
      </c>
      <c r="E17" s="38">
        <f t="shared" si="1"/>
        <v>240164.69</v>
      </c>
      <c r="F17" s="38">
        <f t="shared" si="1"/>
        <v>107154.65</v>
      </c>
      <c r="G17" s="38">
        <f t="shared" si="1"/>
        <v>636962.71</v>
      </c>
      <c r="H17" s="38">
        <f t="shared" si="1"/>
        <v>43753.29</v>
      </c>
      <c r="I17" s="38">
        <f t="shared" si="1"/>
        <v>349144.66000000003</v>
      </c>
      <c r="J17" s="38">
        <f t="shared" si="1"/>
        <v>197857.91999999998</v>
      </c>
      <c r="K17" s="38">
        <f t="shared" si="1"/>
        <v>0</v>
      </c>
      <c r="L17" s="38">
        <f>SUM(L18:L26)</f>
        <v>0</v>
      </c>
      <c r="M17" s="38">
        <f t="shared" si="1"/>
        <v>0</v>
      </c>
      <c r="N17" s="38">
        <f>SUM(N18:N26)</f>
        <v>2053723.09</v>
      </c>
    </row>
    <row r="18" spans="1:14" x14ac:dyDescent="0.25">
      <c r="A18" s="6" t="s">
        <v>27</v>
      </c>
      <c r="B18" s="7">
        <v>1856</v>
      </c>
      <c r="C18" s="7">
        <v>166616.06</v>
      </c>
      <c r="D18" s="7">
        <v>101547.74</v>
      </c>
      <c r="E18" s="7">
        <v>176880.91</v>
      </c>
      <c r="F18" s="7">
        <v>107154.65</v>
      </c>
      <c r="G18" s="7">
        <v>109148.65</v>
      </c>
      <c r="H18" s="7">
        <v>39963.29</v>
      </c>
      <c r="I18" s="7">
        <v>107244.66</v>
      </c>
      <c r="J18" s="7">
        <v>107484.65</v>
      </c>
      <c r="K18" s="7">
        <v>0</v>
      </c>
      <c r="L18" s="7">
        <v>0</v>
      </c>
      <c r="M18" s="7">
        <v>0</v>
      </c>
      <c r="N18" s="7">
        <f t="shared" ref="N18:N26" si="2">SUM(B18:M18)</f>
        <v>917896.6100000001</v>
      </c>
    </row>
    <row r="19" spans="1:14" ht="30" x14ac:dyDescent="0.2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2"/>
        <v>0</v>
      </c>
    </row>
    <row r="20" spans="1:14" x14ac:dyDescent="0.2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2"/>
        <v>0</v>
      </c>
    </row>
    <row r="21" spans="1:14" x14ac:dyDescent="0.2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2"/>
        <v>0</v>
      </c>
    </row>
    <row r="22" spans="1:14" x14ac:dyDescent="0.25">
      <c r="A22" s="6" t="s">
        <v>31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0</v>
      </c>
    </row>
    <row r="23" spans="1:14" x14ac:dyDescent="0.25">
      <c r="A23" s="6" t="s">
        <v>32</v>
      </c>
      <c r="B23" s="7">
        <v>0</v>
      </c>
      <c r="C23" s="7">
        <v>0</v>
      </c>
      <c r="D23" s="7">
        <v>0</v>
      </c>
      <c r="E23" s="7">
        <v>63283.78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2"/>
        <v>63283.78</v>
      </c>
    </row>
    <row r="24" spans="1:14" ht="45" x14ac:dyDescent="0.25">
      <c r="A24" s="6" t="s">
        <v>33</v>
      </c>
      <c r="B24" s="7">
        <v>0</v>
      </c>
      <c r="C24" s="7">
        <v>0</v>
      </c>
      <c r="D24" s="7">
        <v>111669.37</v>
      </c>
      <c r="E24" s="7">
        <v>0</v>
      </c>
      <c r="F24" s="7">
        <v>0</v>
      </c>
      <c r="G24" s="7">
        <v>227814.39999999999</v>
      </c>
      <c r="H24" s="7">
        <v>3790</v>
      </c>
      <c r="I24" s="7">
        <v>182900</v>
      </c>
      <c r="J24" s="7">
        <v>31373.27</v>
      </c>
      <c r="K24" s="7">
        <v>0</v>
      </c>
      <c r="L24" s="7">
        <v>0</v>
      </c>
      <c r="M24" s="7">
        <v>0</v>
      </c>
      <c r="N24" s="7">
        <f t="shared" si="2"/>
        <v>557547.04</v>
      </c>
    </row>
    <row r="25" spans="1:14" ht="30" x14ac:dyDescent="0.25">
      <c r="A25" s="6" t="s">
        <v>34</v>
      </c>
      <c r="B25" s="7">
        <v>0</v>
      </c>
      <c r="C25" s="7">
        <v>0</v>
      </c>
      <c r="D25" s="7">
        <v>96996</v>
      </c>
      <c r="E25" s="7">
        <v>0</v>
      </c>
      <c r="F25" s="7">
        <v>0</v>
      </c>
      <c r="G25" s="7">
        <v>299999.65999999997</v>
      </c>
      <c r="H25" s="7">
        <v>0</v>
      </c>
      <c r="I25" s="7">
        <v>59000</v>
      </c>
      <c r="J25" s="7">
        <v>59000</v>
      </c>
      <c r="K25" s="7">
        <v>0</v>
      </c>
      <c r="L25" s="7">
        <v>0</v>
      </c>
      <c r="M25" s="7">
        <v>0</v>
      </c>
      <c r="N25" s="7">
        <f t="shared" si="2"/>
        <v>514995.66</v>
      </c>
    </row>
    <row r="26" spans="1:14" x14ac:dyDescent="0.2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2"/>
        <v>0</v>
      </c>
    </row>
    <row r="27" spans="1:14" x14ac:dyDescent="0.25">
      <c r="A27" s="37" t="s">
        <v>36</v>
      </c>
      <c r="B27" s="38">
        <f t="shared" ref="B27:M27" si="3">SUM(B28:B36)</f>
        <v>0</v>
      </c>
      <c r="C27" s="38">
        <f t="shared" si="3"/>
        <v>0</v>
      </c>
      <c r="D27" s="38">
        <f t="shared" si="3"/>
        <v>3738626.55</v>
      </c>
      <c r="E27" s="38">
        <f t="shared" si="3"/>
        <v>2594260.41</v>
      </c>
      <c r="F27" s="38">
        <f t="shared" si="3"/>
        <v>0</v>
      </c>
      <c r="G27" s="38">
        <f t="shared" si="3"/>
        <v>311344.71999999997</v>
      </c>
      <c r="H27" s="38">
        <f t="shared" si="3"/>
        <v>135313.5</v>
      </c>
      <c r="I27" s="38">
        <f t="shared" si="3"/>
        <v>4814848.43</v>
      </c>
      <c r="J27" s="38">
        <f t="shared" si="3"/>
        <v>291968.42</v>
      </c>
      <c r="K27" s="38">
        <f t="shared" si="3"/>
        <v>0</v>
      </c>
      <c r="L27" s="38">
        <f t="shared" si="3"/>
        <v>0</v>
      </c>
      <c r="M27" s="38">
        <f t="shared" si="3"/>
        <v>0</v>
      </c>
      <c r="N27" s="38">
        <f>SUM(N28:N36)</f>
        <v>11886362.030000001</v>
      </c>
    </row>
    <row r="28" spans="1:14" x14ac:dyDescent="0.2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101621.44</v>
      </c>
      <c r="K28" s="7">
        <v>0</v>
      </c>
      <c r="L28" s="7">
        <v>0</v>
      </c>
      <c r="M28" s="7">
        <v>0</v>
      </c>
      <c r="N28" s="7">
        <f t="shared" ref="N28:N36" si="4">SUM(B28:M28)</f>
        <v>101621.44</v>
      </c>
    </row>
    <row r="29" spans="1:14" x14ac:dyDescent="0.2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4"/>
        <v>0</v>
      </c>
    </row>
    <row r="30" spans="1:14" x14ac:dyDescent="0.25">
      <c r="A30" s="6" t="s">
        <v>39</v>
      </c>
      <c r="B30" s="7">
        <v>0</v>
      </c>
      <c r="C30" s="7">
        <v>0</v>
      </c>
      <c r="D30" s="7">
        <v>0</v>
      </c>
      <c r="E30" s="7">
        <v>7400</v>
      </c>
      <c r="F30" s="7">
        <v>0</v>
      </c>
      <c r="G30" s="7">
        <v>131103.9</v>
      </c>
      <c r="H30" s="7">
        <v>6900</v>
      </c>
      <c r="I30" s="7">
        <v>109061.5</v>
      </c>
      <c r="J30" s="7">
        <v>91799.28</v>
      </c>
      <c r="K30" s="7">
        <v>0</v>
      </c>
      <c r="L30" s="7">
        <v>0</v>
      </c>
      <c r="M30" s="7">
        <v>0</v>
      </c>
      <c r="N30" s="7">
        <f t="shared" si="4"/>
        <v>346264.68</v>
      </c>
    </row>
    <row r="31" spans="1:14" x14ac:dyDescent="0.25">
      <c r="A31" s="6" t="s">
        <v>40</v>
      </c>
      <c r="B31" s="7">
        <v>0</v>
      </c>
      <c r="C31" s="7">
        <v>0</v>
      </c>
      <c r="D31" s="7">
        <v>3667350</v>
      </c>
      <c r="E31" s="7">
        <v>0</v>
      </c>
      <c r="F31" s="7">
        <v>0</v>
      </c>
      <c r="G31" s="7">
        <v>0</v>
      </c>
      <c r="H31" s="7">
        <v>0</v>
      </c>
      <c r="I31" s="7">
        <v>3321490</v>
      </c>
      <c r="J31" s="7">
        <v>0</v>
      </c>
      <c r="K31" s="7">
        <v>0</v>
      </c>
      <c r="L31" s="7">
        <v>0</v>
      </c>
      <c r="M31" s="7">
        <v>0</v>
      </c>
      <c r="N31" s="7">
        <f t="shared" si="4"/>
        <v>6988840</v>
      </c>
    </row>
    <row r="32" spans="1:14" x14ac:dyDescent="0.25">
      <c r="A32" s="6" t="s">
        <v>41</v>
      </c>
      <c r="B32" s="7">
        <v>0</v>
      </c>
      <c r="C32" s="7">
        <v>0</v>
      </c>
      <c r="D32" s="7">
        <v>0</v>
      </c>
      <c r="E32" s="7">
        <v>37660.410000000003</v>
      </c>
      <c r="F32" s="7">
        <v>0</v>
      </c>
      <c r="G32" s="7">
        <v>51708.78</v>
      </c>
      <c r="H32" s="7">
        <v>0</v>
      </c>
      <c r="I32" s="7">
        <v>0</v>
      </c>
      <c r="J32" s="7">
        <v>56510.2</v>
      </c>
      <c r="K32" s="7">
        <v>0</v>
      </c>
      <c r="L32" s="7">
        <v>0</v>
      </c>
      <c r="M32" s="7">
        <v>0</v>
      </c>
      <c r="N32" s="7">
        <f t="shared" si="4"/>
        <v>145879.39000000001</v>
      </c>
    </row>
    <row r="33" spans="1:14" ht="30" x14ac:dyDescent="0.2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4"/>
        <v>0</v>
      </c>
    </row>
    <row r="34" spans="1:14" ht="30" x14ac:dyDescent="0.25">
      <c r="A34" s="6" t="s">
        <v>43</v>
      </c>
      <c r="B34" s="7">
        <v>0</v>
      </c>
      <c r="C34" s="7">
        <v>0</v>
      </c>
      <c r="D34" s="7">
        <v>0</v>
      </c>
      <c r="E34" s="7">
        <v>2549200</v>
      </c>
      <c r="F34" s="7">
        <v>0</v>
      </c>
      <c r="G34" s="7">
        <v>0</v>
      </c>
      <c r="H34" s="7">
        <v>44887.199999999997</v>
      </c>
      <c r="I34" s="7">
        <v>1274600</v>
      </c>
      <c r="J34" s="7">
        <v>0</v>
      </c>
      <c r="K34" s="7">
        <v>0</v>
      </c>
      <c r="L34" s="7">
        <v>0</v>
      </c>
      <c r="M34" s="7">
        <v>0</v>
      </c>
      <c r="N34" s="7">
        <f t="shared" si="4"/>
        <v>3868687.2</v>
      </c>
    </row>
    <row r="35" spans="1:14" ht="30" x14ac:dyDescent="0.25">
      <c r="A35" s="6" t="s">
        <v>44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4"/>
        <v>0</v>
      </c>
    </row>
    <row r="36" spans="1:14" x14ac:dyDescent="0.25">
      <c r="A36" s="6" t="s">
        <v>45</v>
      </c>
      <c r="B36" s="7">
        <v>0</v>
      </c>
      <c r="C36" s="7">
        <v>0</v>
      </c>
      <c r="D36" s="7">
        <v>71276.55</v>
      </c>
      <c r="E36" s="7">
        <v>0</v>
      </c>
      <c r="F36" s="7">
        <v>0</v>
      </c>
      <c r="G36" s="7">
        <v>128532.04</v>
      </c>
      <c r="H36" s="7">
        <v>83526.3</v>
      </c>
      <c r="I36" s="7">
        <v>109696.93</v>
      </c>
      <c r="J36" s="7">
        <v>42037.5</v>
      </c>
      <c r="K36" s="7">
        <v>0</v>
      </c>
      <c r="L36" s="7">
        <v>0</v>
      </c>
      <c r="M36" s="7">
        <v>0</v>
      </c>
      <c r="N36" s="7">
        <f t="shared" si="4"/>
        <v>435069.32</v>
      </c>
    </row>
    <row r="37" spans="1:14" x14ac:dyDescent="0.25">
      <c r="A37" s="37" t="s">
        <v>46</v>
      </c>
      <c r="B37" s="38">
        <f t="shared" ref="B37:M37" si="5">SUM(B38:B44)</f>
        <v>0</v>
      </c>
      <c r="C37" s="38">
        <f t="shared" si="5"/>
        <v>0</v>
      </c>
      <c r="D37" s="38">
        <f t="shared" si="5"/>
        <v>0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0</v>
      </c>
      <c r="I37" s="38">
        <f t="shared" si="5"/>
        <v>0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>SUM(N38:N44)</f>
        <v>0</v>
      </c>
    </row>
    <row r="38" spans="1:14" ht="30" x14ac:dyDescent="0.25">
      <c r="A38" s="6" t="s">
        <v>47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ref="N38:N44" si="6">SUM(B38:M38)</f>
        <v>0</v>
      </c>
    </row>
    <row r="39" spans="1:14" ht="30" x14ac:dyDescent="0.25">
      <c r="A39" s="6" t="s">
        <v>48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6"/>
        <v>0</v>
      </c>
    </row>
    <row r="40" spans="1:14" ht="30" x14ac:dyDescent="0.25">
      <c r="A40" s="6" t="s">
        <v>49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6"/>
        <v>0</v>
      </c>
    </row>
    <row r="41" spans="1:14" ht="30" x14ac:dyDescent="0.25">
      <c r="A41" s="6" t="s">
        <v>50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6"/>
        <v>0</v>
      </c>
    </row>
    <row r="42" spans="1:14" ht="30" x14ac:dyDescent="0.25">
      <c r="A42" s="6" t="s">
        <v>51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6"/>
        <v>0</v>
      </c>
    </row>
    <row r="43" spans="1:14" ht="30" x14ac:dyDescent="0.25">
      <c r="A43" s="6" t="s">
        <v>52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6"/>
        <v>0</v>
      </c>
    </row>
    <row r="44" spans="1:14" ht="30" x14ac:dyDescent="0.25">
      <c r="A44" s="6" t="s">
        <v>53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6"/>
        <v>0</v>
      </c>
    </row>
    <row r="45" spans="1:14" x14ac:dyDescent="0.25">
      <c r="A45" s="37" t="s">
        <v>54</v>
      </c>
      <c r="B45" s="38">
        <f t="shared" ref="B45:M45" si="7">SUM(B46:B52)</f>
        <v>0</v>
      </c>
      <c r="C45" s="38">
        <f t="shared" si="7"/>
        <v>0</v>
      </c>
      <c r="D45" s="38">
        <f t="shared" si="7"/>
        <v>0</v>
      </c>
      <c r="E45" s="38">
        <f t="shared" si="7"/>
        <v>0</v>
      </c>
      <c r="F45" s="38">
        <f t="shared" si="7"/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38">
        <f t="shared" si="7"/>
        <v>0</v>
      </c>
      <c r="N45" s="38">
        <f>SUM(N46:N52)</f>
        <v>0</v>
      </c>
    </row>
    <row r="46" spans="1:14" ht="30" x14ac:dyDescent="0.25">
      <c r="A46" s="6" t="s">
        <v>55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ref="N46:N52" si="8">SUM(B46:M46)</f>
        <v>0</v>
      </c>
    </row>
    <row r="47" spans="1:14" ht="30" x14ac:dyDescent="0.25">
      <c r="A47" s="6" t="s">
        <v>56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8"/>
        <v>0</v>
      </c>
    </row>
    <row r="48" spans="1:14" ht="30" x14ac:dyDescent="0.25">
      <c r="A48" s="6" t="s">
        <v>57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8"/>
        <v>0</v>
      </c>
    </row>
    <row r="49" spans="1:14" ht="30" x14ac:dyDescent="0.25">
      <c r="A49" s="6" t="s">
        <v>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8"/>
        <v>0</v>
      </c>
    </row>
    <row r="50" spans="1:14" ht="30" x14ac:dyDescent="0.25">
      <c r="A50" s="6" t="s">
        <v>59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8"/>
        <v>0</v>
      </c>
    </row>
    <row r="51" spans="1:14" ht="30" x14ac:dyDescent="0.25">
      <c r="A51" s="6" t="s">
        <v>60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8"/>
        <v>0</v>
      </c>
    </row>
    <row r="52" spans="1:14" ht="30" x14ac:dyDescent="0.25">
      <c r="A52" s="6" t="s">
        <v>61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8"/>
        <v>0</v>
      </c>
    </row>
    <row r="53" spans="1:14" x14ac:dyDescent="0.25">
      <c r="A53" s="37" t="s">
        <v>62</v>
      </c>
      <c r="B53" s="38">
        <f t="shared" ref="B53:M53" si="9">SUM(B54:B62)</f>
        <v>0</v>
      </c>
      <c r="C53" s="38">
        <f t="shared" si="9"/>
        <v>0</v>
      </c>
      <c r="D53" s="38">
        <f t="shared" si="9"/>
        <v>89392.08</v>
      </c>
      <c r="E53" s="38">
        <f t="shared" si="9"/>
        <v>0</v>
      </c>
      <c r="F53" s="38">
        <f t="shared" si="9"/>
        <v>0</v>
      </c>
      <c r="G53" s="38">
        <f t="shared" si="9"/>
        <v>98294</v>
      </c>
      <c r="H53" s="38">
        <f t="shared" si="9"/>
        <v>0</v>
      </c>
      <c r="I53" s="38">
        <f t="shared" si="9"/>
        <v>104371</v>
      </c>
      <c r="J53" s="38">
        <f t="shared" si="9"/>
        <v>0</v>
      </c>
      <c r="K53" s="38">
        <f t="shared" si="9"/>
        <v>0</v>
      </c>
      <c r="L53" s="38">
        <f t="shared" si="9"/>
        <v>0</v>
      </c>
      <c r="M53" s="38">
        <f t="shared" si="9"/>
        <v>0</v>
      </c>
      <c r="N53" s="38">
        <f>SUM(N54:N62)</f>
        <v>292057.08</v>
      </c>
    </row>
    <row r="54" spans="1:14" x14ac:dyDescent="0.25">
      <c r="A54" s="6" t="s">
        <v>63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98294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ref="N54:N62" si="10">SUM(B54:M54)</f>
        <v>98294</v>
      </c>
    </row>
    <row r="55" spans="1:14" ht="30" x14ac:dyDescent="0.25">
      <c r="A55" s="6" t="s">
        <v>64</v>
      </c>
      <c r="B55" s="7">
        <v>0</v>
      </c>
      <c r="C55" s="7">
        <v>0</v>
      </c>
      <c r="D55" s="7">
        <v>89392.08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0"/>
        <v>89392.08</v>
      </c>
    </row>
    <row r="56" spans="1:14" ht="30" x14ac:dyDescent="0.25">
      <c r="A56" s="6" t="s">
        <v>65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0"/>
        <v>0</v>
      </c>
    </row>
    <row r="57" spans="1:14" ht="30" x14ac:dyDescent="0.25">
      <c r="A57" s="6" t="s">
        <v>66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 t="shared" si="10"/>
        <v>0</v>
      </c>
    </row>
    <row r="58" spans="1:14" ht="30" x14ac:dyDescent="0.25">
      <c r="A58" s="6" t="s">
        <v>67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104371</v>
      </c>
      <c r="J58" s="7">
        <v>0</v>
      </c>
      <c r="K58" s="7">
        <v>0</v>
      </c>
      <c r="L58" s="7">
        <v>0</v>
      </c>
      <c r="M58" s="7">
        <v>0</v>
      </c>
      <c r="N58" s="7">
        <f t="shared" si="10"/>
        <v>104371</v>
      </c>
    </row>
    <row r="59" spans="1:14" x14ac:dyDescent="0.25">
      <c r="A59" s="6" t="s">
        <v>68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f t="shared" si="10"/>
        <v>0</v>
      </c>
    </row>
    <row r="60" spans="1:14" x14ac:dyDescent="0.25">
      <c r="A60" s="6" t="s">
        <v>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f t="shared" si="10"/>
        <v>0</v>
      </c>
    </row>
    <row r="61" spans="1:14" x14ac:dyDescent="0.25">
      <c r="A61" s="6" t="s">
        <v>70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0"/>
        <v>0</v>
      </c>
    </row>
    <row r="62" spans="1:14" ht="30" x14ac:dyDescent="0.25">
      <c r="A62" s="6" t="s">
        <v>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0"/>
        <v>0</v>
      </c>
    </row>
    <row r="63" spans="1:14" x14ac:dyDescent="0.25">
      <c r="A63" s="37" t="s">
        <v>72</v>
      </c>
      <c r="B63" s="38">
        <f t="shared" ref="B63:M63" si="11">SUM(B64:B67)</f>
        <v>0</v>
      </c>
      <c r="C63" s="38">
        <f t="shared" si="11"/>
        <v>0</v>
      </c>
      <c r="D63" s="38">
        <f t="shared" si="11"/>
        <v>0</v>
      </c>
      <c r="E63" s="38">
        <f t="shared" si="11"/>
        <v>0</v>
      </c>
      <c r="F63" s="38">
        <f t="shared" si="11"/>
        <v>0</v>
      </c>
      <c r="G63" s="38">
        <f t="shared" si="11"/>
        <v>0</v>
      </c>
      <c r="H63" s="38">
        <f t="shared" si="11"/>
        <v>0</v>
      </c>
      <c r="I63" s="38">
        <f t="shared" si="11"/>
        <v>0</v>
      </c>
      <c r="J63" s="38">
        <f t="shared" si="11"/>
        <v>0</v>
      </c>
      <c r="K63" s="38">
        <f t="shared" si="11"/>
        <v>0</v>
      </c>
      <c r="L63" s="38">
        <f t="shared" si="11"/>
        <v>0</v>
      </c>
      <c r="M63" s="38">
        <f t="shared" si="11"/>
        <v>0</v>
      </c>
      <c r="N63" s="38">
        <f>SUM(N64:N67)</f>
        <v>0</v>
      </c>
    </row>
    <row r="64" spans="1:14" x14ac:dyDescent="0.25">
      <c r="A64" s="6" t="s">
        <v>73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>SUM(B64:M64)</f>
        <v>0</v>
      </c>
    </row>
    <row r="65" spans="1:14" x14ac:dyDescent="0.25">
      <c r="A65" s="6" t="s">
        <v>74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>SUM(B65:M65)</f>
        <v>0</v>
      </c>
    </row>
    <row r="66" spans="1:14" ht="30" x14ac:dyDescent="0.25">
      <c r="A66" s="6" t="s">
        <v>75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>SUM(B66:M66)</f>
        <v>0</v>
      </c>
    </row>
    <row r="67" spans="1:14" ht="45" x14ac:dyDescent="0.25">
      <c r="A67" s="6" t="s">
        <v>76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>SUM(B67:M67)</f>
        <v>0</v>
      </c>
    </row>
    <row r="68" spans="1:14" ht="30" x14ac:dyDescent="0.25">
      <c r="A68" s="37" t="s">
        <v>77</v>
      </c>
      <c r="B68" s="38">
        <f t="shared" ref="B68:M68" si="12">SUM(B69:B70)</f>
        <v>0</v>
      </c>
      <c r="C68" s="38">
        <f t="shared" si="12"/>
        <v>0</v>
      </c>
      <c r="D68" s="38">
        <f t="shared" si="12"/>
        <v>0</v>
      </c>
      <c r="E68" s="38">
        <f t="shared" si="12"/>
        <v>0</v>
      </c>
      <c r="F68" s="38">
        <f t="shared" si="12"/>
        <v>0</v>
      </c>
      <c r="G68" s="38">
        <f t="shared" si="12"/>
        <v>0</v>
      </c>
      <c r="H68" s="38">
        <f t="shared" si="12"/>
        <v>0</v>
      </c>
      <c r="I68" s="38">
        <f t="shared" si="12"/>
        <v>0</v>
      </c>
      <c r="J68" s="38">
        <f t="shared" si="12"/>
        <v>0</v>
      </c>
      <c r="K68" s="38">
        <f t="shared" si="12"/>
        <v>0</v>
      </c>
      <c r="L68" s="38">
        <f t="shared" si="12"/>
        <v>0</v>
      </c>
      <c r="M68" s="38">
        <f t="shared" si="12"/>
        <v>0</v>
      </c>
      <c r="N68" s="38">
        <f>SUM(N69:N70)</f>
        <v>0</v>
      </c>
    </row>
    <row r="69" spans="1:14" x14ac:dyDescent="0.25">
      <c r="A69" s="6" t="s">
        <v>78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>SUM(B69:M69)</f>
        <v>0</v>
      </c>
    </row>
    <row r="70" spans="1:14" ht="30" x14ac:dyDescent="0.25">
      <c r="A70" s="6" t="s">
        <v>79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>SUM(B70:M70)</f>
        <v>0</v>
      </c>
    </row>
    <row r="71" spans="1:14" x14ac:dyDescent="0.25">
      <c r="A71" s="37" t="s">
        <v>80</v>
      </c>
      <c r="B71" s="38">
        <f t="shared" ref="B71:M71" si="13">SUM(B72:B74)</f>
        <v>0</v>
      </c>
      <c r="C71" s="38">
        <f t="shared" si="13"/>
        <v>0</v>
      </c>
      <c r="D71" s="38">
        <f t="shared" si="13"/>
        <v>0</v>
      </c>
      <c r="E71" s="38">
        <f t="shared" si="13"/>
        <v>0</v>
      </c>
      <c r="F71" s="38">
        <f t="shared" si="13"/>
        <v>0</v>
      </c>
      <c r="G71" s="38">
        <f t="shared" si="13"/>
        <v>0</v>
      </c>
      <c r="H71" s="38">
        <f t="shared" si="13"/>
        <v>0</v>
      </c>
      <c r="I71" s="38">
        <f>SUM(I72:I74)</f>
        <v>0</v>
      </c>
      <c r="J71" s="38">
        <f t="shared" si="13"/>
        <v>0</v>
      </c>
      <c r="K71" s="38">
        <f t="shared" si="13"/>
        <v>0</v>
      </c>
      <c r="L71" s="38">
        <f t="shared" si="13"/>
        <v>0</v>
      </c>
      <c r="M71" s="38">
        <f t="shared" si="13"/>
        <v>0</v>
      </c>
      <c r="N71" s="38">
        <f>SUM(N72:N74)</f>
        <v>0</v>
      </c>
    </row>
    <row r="72" spans="1:14" x14ac:dyDescent="0.25">
      <c r="A72" s="6" t="s">
        <v>81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>SUM(B72:M72)</f>
        <v>0</v>
      </c>
    </row>
    <row r="73" spans="1:14" x14ac:dyDescent="0.25">
      <c r="A73" s="6" t="s">
        <v>82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>SUM(B73:M73)</f>
        <v>0</v>
      </c>
    </row>
    <row r="74" spans="1:14" ht="30" x14ac:dyDescent="0.25">
      <c r="A74" s="6" t="s">
        <v>83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>SUM(B74:M74)</f>
        <v>0</v>
      </c>
    </row>
    <row r="75" spans="1:14" x14ac:dyDescent="0.25">
      <c r="A75" s="39" t="s">
        <v>84</v>
      </c>
      <c r="B75" s="40">
        <f t="shared" ref="B75:M75" si="14">+B11+B17+B27+B37+B45+B53+B63+B68+B71</f>
        <v>1991383.39</v>
      </c>
      <c r="C75" s="40">
        <f t="shared" si="14"/>
        <v>2156143.4499999997</v>
      </c>
      <c r="D75" s="40">
        <f t="shared" si="14"/>
        <v>6123581.0299999993</v>
      </c>
      <c r="E75" s="40">
        <f t="shared" si="14"/>
        <v>4829774.3900000006</v>
      </c>
      <c r="F75" s="40">
        <f t="shared" si="14"/>
        <v>2116568.94</v>
      </c>
      <c r="G75" s="40">
        <f t="shared" si="14"/>
        <v>2990820.7199999997</v>
      </c>
      <c r="H75" s="40">
        <f t="shared" si="14"/>
        <v>2207271.58</v>
      </c>
      <c r="I75" s="40">
        <f t="shared" si="14"/>
        <v>7302077.4800000004</v>
      </c>
      <c r="J75" s="40">
        <f t="shared" si="14"/>
        <v>57922964.970000006</v>
      </c>
      <c r="K75" s="40">
        <f t="shared" si="14"/>
        <v>0</v>
      </c>
      <c r="L75" s="40">
        <f t="shared" si="14"/>
        <v>0</v>
      </c>
      <c r="M75" s="40">
        <f t="shared" si="14"/>
        <v>0</v>
      </c>
      <c r="N75" s="40">
        <f>+N11+N17+N27+N37+N45+N53+N63+N68+N71</f>
        <v>87640585.950000003</v>
      </c>
    </row>
    <row r="76" spans="1:14" x14ac:dyDescent="0.25">
      <c r="A76" s="8"/>
      <c r="B76" s="9"/>
      <c r="H76" s="10"/>
      <c r="I76" s="11"/>
      <c r="J76" s="11"/>
    </row>
    <row r="77" spans="1:14" x14ac:dyDescent="0.25">
      <c r="A77" s="4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/>
    </row>
    <row r="78" spans="1:14" x14ac:dyDescent="0.25">
      <c r="A78" s="37" t="s">
        <v>86</v>
      </c>
      <c r="B78" s="38">
        <f t="shared" ref="B78:M78" si="15">SUM(B79:B80)</f>
        <v>0</v>
      </c>
      <c r="C78" s="38">
        <f t="shared" si="15"/>
        <v>0</v>
      </c>
      <c r="D78" s="38">
        <f t="shared" si="15"/>
        <v>0</v>
      </c>
      <c r="E78" s="38">
        <f t="shared" si="15"/>
        <v>0</v>
      </c>
      <c r="F78" s="38">
        <f t="shared" si="15"/>
        <v>0</v>
      </c>
      <c r="G78" s="38">
        <f t="shared" si="15"/>
        <v>0</v>
      </c>
      <c r="H78" s="38">
        <f t="shared" si="15"/>
        <v>0</v>
      </c>
      <c r="I78" s="38">
        <f t="shared" si="15"/>
        <v>0</v>
      </c>
      <c r="J78" s="38">
        <f t="shared" si="15"/>
        <v>0</v>
      </c>
      <c r="K78" s="38">
        <f t="shared" si="15"/>
        <v>0</v>
      </c>
      <c r="L78" s="38">
        <f t="shared" si="15"/>
        <v>0</v>
      </c>
      <c r="M78" s="38">
        <f t="shared" si="15"/>
        <v>0</v>
      </c>
      <c r="N78" s="38">
        <f>SUM(N79:N80)</f>
        <v>0</v>
      </c>
    </row>
    <row r="79" spans="1:14" ht="30" x14ac:dyDescent="0.25">
      <c r="A79" s="6" t="s">
        <v>87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>SUM(B79:M79)</f>
        <v>0</v>
      </c>
    </row>
    <row r="80" spans="1:14" ht="30" x14ac:dyDescent="0.25">
      <c r="A80" s="6" t="s">
        <v>88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>SUM(B80:M80)</f>
        <v>0</v>
      </c>
    </row>
    <row r="81" spans="1:16" x14ac:dyDescent="0.25">
      <c r="A81" s="37" t="s">
        <v>89</v>
      </c>
      <c r="B81" s="38">
        <f t="shared" ref="B81:M81" si="16">SUM(B82:B83)</f>
        <v>0</v>
      </c>
      <c r="C81" s="38">
        <f t="shared" si="16"/>
        <v>0</v>
      </c>
      <c r="D81" s="38">
        <f t="shared" si="16"/>
        <v>0</v>
      </c>
      <c r="E81" s="38">
        <f t="shared" si="16"/>
        <v>0</v>
      </c>
      <c r="F81" s="38">
        <f>SUM(F82:F83)</f>
        <v>0</v>
      </c>
      <c r="G81" s="38">
        <f t="shared" si="16"/>
        <v>0</v>
      </c>
      <c r="H81" s="38">
        <f t="shared" si="16"/>
        <v>0</v>
      </c>
      <c r="I81" s="38">
        <f t="shared" si="16"/>
        <v>0</v>
      </c>
      <c r="J81" s="38">
        <f t="shared" si="16"/>
        <v>0</v>
      </c>
      <c r="K81" s="38">
        <f t="shared" si="16"/>
        <v>0</v>
      </c>
      <c r="L81" s="38">
        <f t="shared" si="16"/>
        <v>0</v>
      </c>
      <c r="M81" s="38">
        <f t="shared" si="16"/>
        <v>0</v>
      </c>
      <c r="N81" s="38">
        <f>SUM(N82:N83)</f>
        <v>0</v>
      </c>
    </row>
    <row r="82" spans="1:16" x14ac:dyDescent="0.25">
      <c r="A82" s="6" t="s">
        <v>90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>SUM(B82:M82)</f>
        <v>0</v>
      </c>
    </row>
    <row r="83" spans="1:16" x14ac:dyDescent="0.25">
      <c r="A83" s="6" t="s">
        <v>91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>SUM(B83:M83)</f>
        <v>0</v>
      </c>
    </row>
    <row r="84" spans="1:16" x14ac:dyDescent="0.25">
      <c r="A84" s="37" t="s">
        <v>92</v>
      </c>
      <c r="B84" s="38">
        <f t="shared" ref="B84:M84" si="17">SUM(B85)</f>
        <v>0</v>
      </c>
      <c r="C84" s="38">
        <f t="shared" si="17"/>
        <v>0</v>
      </c>
      <c r="D84" s="38">
        <f t="shared" si="17"/>
        <v>0</v>
      </c>
      <c r="E84" s="38">
        <f t="shared" si="17"/>
        <v>0</v>
      </c>
      <c r="F84" s="38">
        <f t="shared" si="17"/>
        <v>0</v>
      </c>
      <c r="G84" s="38">
        <f t="shared" si="17"/>
        <v>0</v>
      </c>
      <c r="H84" s="38">
        <f t="shared" si="17"/>
        <v>0</v>
      </c>
      <c r="I84" s="38">
        <f t="shared" si="17"/>
        <v>0</v>
      </c>
      <c r="J84" s="38">
        <f t="shared" si="17"/>
        <v>0</v>
      </c>
      <c r="K84" s="38">
        <f t="shared" si="17"/>
        <v>0</v>
      </c>
      <c r="L84" s="38">
        <f t="shared" si="17"/>
        <v>0</v>
      </c>
      <c r="M84" s="38">
        <f t="shared" si="17"/>
        <v>0</v>
      </c>
      <c r="N84" s="38">
        <f>SUM(N85)</f>
        <v>0</v>
      </c>
    </row>
    <row r="85" spans="1:16" ht="30" x14ac:dyDescent="0.25">
      <c r="A85" s="6" t="s">
        <v>93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f>SUM(B85:M85)</f>
        <v>0</v>
      </c>
    </row>
    <row r="86" spans="1:16" x14ac:dyDescent="0.25">
      <c r="A86" s="39" t="s">
        <v>94</v>
      </c>
      <c r="B86" s="40">
        <f t="shared" ref="B86:M86" si="18">+B78+B81+B84</f>
        <v>0</v>
      </c>
      <c r="C86" s="40">
        <f t="shared" si="18"/>
        <v>0</v>
      </c>
      <c r="D86" s="40">
        <f t="shared" si="18"/>
        <v>0</v>
      </c>
      <c r="E86" s="40">
        <f t="shared" si="18"/>
        <v>0</v>
      </c>
      <c r="F86" s="40">
        <f t="shared" si="18"/>
        <v>0</v>
      </c>
      <c r="G86" s="40">
        <f t="shared" si="18"/>
        <v>0</v>
      </c>
      <c r="H86" s="40">
        <f t="shared" si="18"/>
        <v>0</v>
      </c>
      <c r="I86" s="40">
        <f t="shared" si="18"/>
        <v>0</v>
      </c>
      <c r="J86" s="40">
        <f t="shared" si="18"/>
        <v>0</v>
      </c>
      <c r="K86" s="40">
        <f t="shared" si="18"/>
        <v>0</v>
      </c>
      <c r="L86" s="40">
        <f t="shared" si="18"/>
        <v>0</v>
      </c>
      <c r="M86" s="40">
        <f t="shared" si="18"/>
        <v>0</v>
      </c>
      <c r="N86" s="40">
        <f>+N78+N81+N84</f>
        <v>0</v>
      </c>
    </row>
    <row r="87" spans="1:16" x14ac:dyDescent="0.25">
      <c r="H87" s="10"/>
      <c r="I87" s="11"/>
      <c r="J87" s="11"/>
    </row>
    <row r="88" spans="1:16" ht="15.75" x14ac:dyDescent="0.25">
      <c r="A88" s="12" t="s">
        <v>95</v>
      </c>
      <c r="B88" s="13">
        <f t="shared" ref="B88:M88" si="19">+B75+B86</f>
        <v>1991383.39</v>
      </c>
      <c r="C88" s="13">
        <f t="shared" si="19"/>
        <v>2156143.4499999997</v>
      </c>
      <c r="D88" s="13">
        <f t="shared" si="19"/>
        <v>6123581.0299999993</v>
      </c>
      <c r="E88" s="13">
        <f t="shared" si="19"/>
        <v>4829774.3900000006</v>
      </c>
      <c r="F88" s="13">
        <f t="shared" si="19"/>
        <v>2116568.94</v>
      </c>
      <c r="G88" s="13">
        <f t="shared" si="19"/>
        <v>2990820.7199999997</v>
      </c>
      <c r="H88" s="13">
        <f t="shared" si="19"/>
        <v>2207271.58</v>
      </c>
      <c r="I88" s="13">
        <f t="shared" si="19"/>
        <v>7302077.4800000004</v>
      </c>
      <c r="J88" s="13">
        <f t="shared" si="19"/>
        <v>57922964.970000006</v>
      </c>
      <c r="K88" s="13">
        <f t="shared" si="19"/>
        <v>0</v>
      </c>
      <c r="L88" s="13">
        <f t="shared" si="19"/>
        <v>0</v>
      </c>
      <c r="M88" s="13">
        <f t="shared" si="19"/>
        <v>0</v>
      </c>
      <c r="N88" s="13">
        <f>+N75+N86</f>
        <v>87640585.950000003</v>
      </c>
    </row>
    <row r="89" spans="1:16" x14ac:dyDescent="0.25">
      <c r="H89" s="10"/>
      <c r="I89" s="10"/>
      <c r="J89" s="10"/>
    </row>
    <row r="91" spans="1:16" x14ac:dyDescent="0.25">
      <c r="A91" s="32" t="s">
        <v>106</v>
      </c>
      <c r="B91" s="36"/>
      <c r="C91" s="36"/>
      <c r="D91" s="36"/>
      <c r="E91" s="36"/>
      <c r="F91" s="36"/>
      <c r="G91" s="36"/>
      <c r="H91" s="36"/>
      <c r="I91" s="36"/>
      <c r="J91" s="44"/>
      <c r="K91" s="35" t="s">
        <v>96</v>
      </c>
      <c r="M91" s="36"/>
      <c r="N91" s="36"/>
      <c r="O91" s="36"/>
      <c r="P91" s="36"/>
    </row>
    <row r="92" spans="1:16" x14ac:dyDescent="0.25">
      <c r="A92" s="33" t="s">
        <v>112</v>
      </c>
      <c r="B92" s="36"/>
      <c r="C92" s="36"/>
      <c r="D92" s="36"/>
      <c r="E92" s="36"/>
      <c r="F92" s="36"/>
      <c r="G92" s="36"/>
      <c r="H92" s="36"/>
      <c r="I92" s="36"/>
      <c r="J92" s="36"/>
      <c r="K92" s="33" t="s">
        <v>97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59" t="s">
        <v>98</v>
      </c>
      <c r="L93" s="59"/>
      <c r="M93" s="59"/>
      <c r="N93" s="59"/>
      <c r="O93" s="45"/>
      <c r="P93" s="45"/>
    </row>
    <row r="94" spans="1:16" x14ac:dyDescent="0.25">
      <c r="A94" s="35" t="s">
        <v>107</v>
      </c>
      <c r="B94" s="36"/>
      <c r="C94" s="36"/>
      <c r="D94" s="36"/>
      <c r="E94" s="36"/>
      <c r="F94" s="36"/>
      <c r="G94" s="36"/>
      <c r="H94" s="36"/>
      <c r="I94" s="36"/>
      <c r="J94" s="36"/>
      <c r="K94" s="59"/>
      <c r="L94" s="59"/>
      <c r="M94" s="59"/>
      <c r="N94" s="59"/>
      <c r="O94" s="45"/>
      <c r="P94" s="45"/>
    </row>
    <row r="95" spans="1:16" x14ac:dyDescent="0.25">
      <c r="A95" s="36" t="s">
        <v>108</v>
      </c>
      <c r="B95" s="36"/>
      <c r="C95" s="36"/>
      <c r="D95" s="36"/>
      <c r="E95" s="36"/>
      <c r="F95" s="36"/>
      <c r="G95" s="36"/>
      <c r="H95" s="36"/>
      <c r="I95" s="36"/>
      <c r="J95" s="36"/>
      <c r="K95" s="33" t="s">
        <v>100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3" t="s">
        <v>113</v>
      </c>
      <c r="M96" s="36"/>
      <c r="N96" s="36"/>
      <c r="O96" s="36"/>
      <c r="P96" s="36"/>
    </row>
    <row r="97" spans="1:16" x14ac:dyDescent="0.25">
      <c r="A97" s="35" t="s">
        <v>109</v>
      </c>
      <c r="B97" s="36"/>
      <c r="C97" s="36"/>
      <c r="D97" s="36"/>
      <c r="E97" s="36"/>
      <c r="F97" s="36"/>
      <c r="G97" s="36"/>
      <c r="H97" s="36"/>
      <c r="I97" s="36"/>
      <c r="J97" s="36"/>
      <c r="K97" s="33" t="s">
        <v>114</v>
      </c>
      <c r="M97" s="36"/>
      <c r="N97" s="36"/>
      <c r="O97" s="36"/>
      <c r="P97" s="36"/>
    </row>
    <row r="98" spans="1:16" ht="45" customHeight="1" x14ac:dyDescent="0.25">
      <c r="A98" s="59" t="s">
        <v>110</v>
      </c>
      <c r="B98" s="59"/>
      <c r="C98" s="59"/>
      <c r="D98" s="59"/>
      <c r="E98" s="59"/>
      <c r="F98" s="36"/>
      <c r="G98" s="36"/>
      <c r="H98" s="36"/>
      <c r="I98" s="36"/>
      <c r="J98" s="36"/>
      <c r="K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3" t="s">
        <v>119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3" t="s">
        <v>122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3" t="s">
        <v>123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0" t="s">
        <v>99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42"/>
      <c r="P103" s="42"/>
    </row>
    <row r="104" spans="1:16" ht="15.75" x14ac:dyDescent="0.25">
      <c r="A104" s="61" t="s">
        <v>101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31"/>
      <c r="P104" s="31"/>
    </row>
    <row r="105" spans="1:16" ht="15" customHeight="1" x14ac:dyDescent="0.25">
      <c r="A105" s="73" t="s">
        <v>102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43"/>
      <c r="P105" s="43"/>
    </row>
  </sheetData>
  <mergeCells count="14">
    <mergeCell ref="A103:N103"/>
    <mergeCell ref="A104:N104"/>
    <mergeCell ref="A105:N105"/>
    <mergeCell ref="A6:N6"/>
    <mergeCell ref="A1:M1"/>
    <mergeCell ref="A2:N2"/>
    <mergeCell ref="A3:N3"/>
    <mergeCell ref="A4:N4"/>
    <mergeCell ref="A5:N5"/>
    <mergeCell ref="A7:N7"/>
    <mergeCell ref="A8:A9"/>
    <mergeCell ref="B8:N8"/>
    <mergeCell ref="A98:E98"/>
    <mergeCell ref="K93:N9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</vt:lpstr>
      <vt:lpstr>P3 Ejecucion</vt:lpstr>
      <vt:lpstr>'P2 Presupuesto Aprobado-Ejec'!Área_de_impresión</vt:lpstr>
      <vt:lpstr>'P3 Ejecucion'!Área_de_impresión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Libre_Acceso</cp:lastModifiedBy>
  <cp:lastPrinted>2021-10-08T20:24:57Z</cp:lastPrinted>
  <dcterms:created xsi:type="dcterms:W3CDTF">2021-09-07T14:53:21Z</dcterms:created>
  <dcterms:modified xsi:type="dcterms:W3CDTF">2021-10-09T18:07:29Z</dcterms:modified>
</cp:coreProperties>
</file>