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AI\Downloads\"/>
    </mc:Choice>
  </mc:AlternateContent>
  <xr:revisionPtr revIDLastSave="0" documentId="13_ncr:1_{36E8F95E-B015-4A7E-883C-ABCB132757AD}" xr6:coauthVersionLast="47" xr6:coauthVersionMax="47" xr10:uidLastSave="{00000000-0000-0000-0000-000000000000}"/>
  <bookViews>
    <workbookView xWindow="14610" yWindow="420" windowWidth="13425" windowHeight="11175" activeTab="1" xr2:uid="{00000000-000D-0000-FFFF-FFFF00000000}"/>
  </bookViews>
  <sheets>
    <sheet name="P1 Presupuesto Aprobado" sheetId="3" r:id="rId1"/>
    <sheet name="P2 Presupuesto Aprobado-Ejec" sheetId="1" r:id="rId2"/>
    <sheet name="P3 Ejecucion" sheetId="2" r:id="rId3"/>
  </sheets>
  <definedNames>
    <definedName name="_xlnm.Print_Area" localSheetId="1">'P2 Presupuesto Aprobado-Ejec'!$A$2:$P$106</definedName>
    <definedName name="_xlnm.Print_Area" localSheetId="2">'P3 Ejecucion'!$A$2:$N$106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N45" i="1"/>
  <c r="O45" i="1"/>
  <c r="N37" i="1"/>
  <c r="O37" i="1"/>
  <c r="N27" i="1"/>
  <c r="O27" i="1"/>
  <c r="N17" i="1"/>
  <c r="O17" i="1"/>
  <c r="N11" i="1"/>
  <c r="O11" i="1"/>
  <c r="L100" i="1"/>
  <c r="L101" i="1" s="1"/>
  <c r="K12" i="2"/>
  <c r="K13" i="2"/>
  <c r="K16" i="2"/>
  <c r="G54" i="2"/>
  <c r="G36" i="2"/>
  <c r="G30" i="2"/>
  <c r="G18" i="2"/>
  <c r="G12" i="2"/>
  <c r="G13" i="2"/>
  <c r="G14" i="2"/>
  <c r="G15" i="2"/>
  <c r="G16" i="2"/>
  <c r="E11" i="1"/>
  <c r="D11" i="1" l="1"/>
  <c r="C11" i="3" l="1"/>
  <c r="P13" i="1" l="1"/>
  <c r="B12" i="1"/>
  <c r="P12" i="1"/>
  <c r="C17" i="3" l="1"/>
  <c r="B85" i="1" l="1"/>
  <c r="B83" i="1"/>
  <c r="B82" i="1"/>
  <c r="B80" i="1"/>
  <c r="B79" i="1"/>
  <c r="B39" i="1"/>
  <c r="B40" i="1"/>
  <c r="B41" i="1"/>
  <c r="B42" i="1"/>
  <c r="B77" i="1"/>
  <c r="B74" i="1"/>
  <c r="B73" i="1"/>
  <c r="B72" i="1"/>
  <c r="B70" i="1"/>
  <c r="B69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2" i="1"/>
  <c r="B51" i="1"/>
  <c r="B50" i="1"/>
  <c r="B49" i="1"/>
  <c r="B48" i="1"/>
  <c r="B47" i="1"/>
  <c r="B46" i="1"/>
  <c r="B44" i="1"/>
  <c r="B43" i="1"/>
  <c r="B38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O84" i="1"/>
  <c r="N84" i="1"/>
  <c r="M84" i="1"/>
  <c r="L84" i="1"/>
  <c r="K84" i="1"/>
  <c r="J84" i="1"/>
  <c r="I84" i="1"/>
  <c r="H84" i="1"/>
  <c r="G84" i="1"/>
  <c r="F84" i="1"/>
  <c r="E84" i="1"/>
  <c r="O81" i="1"/>
  <c r="N81" i="1"/>
  <c r="M81" i="1"/>
  <c r="L81" i="1"/>
  <c r="K81" i="1"/>
  <c r="J81" i="1"/>
  <c r="I81" i="1"/>
  <c r="H81" i="1"/>
  <c r="G81" i="1"/>
  <c r="F81" i="1"/>
  <c r="E81" i="1"/>
  <c r="O78" i="1"/>
  <c r="O86" i="1" s="1"/>
  <c r="N78" i="1"/>
  <c r="M78" i="1"/>
  <c r="L78" i="1"/>
  <c r="L86" i="1" s="1"/>
  <c r="K78" i="1"/>
  <c r="J78" i="1"/>
  <c r="I78" i="1"/>
  <c r="I86" i="1" s="1"/>
  <c r="H78" i="1"/>
  <c r="G78" i="1"/>
  <c r="F78" i="1"/>
  <c r="F86" i="1" s="1"/>
  <c r="E78" i="1"/>
  <c r="E86" i="1" s="1"/>
  <c r="O71" i="1"/>
  <c r="N71" i="1"/>
  <c r="M71" i="1"/>
  <c r="L71" i="1"/>
  <c r="K71" i="1"/>
  <c r="J71" i="1"/>
  <c r="I71" i="1"/>
  <c r="H71" i="1"/>
  <c r="G71" i="1"/>
  <c r="F71" i="1"/>
  <c r="E71" i="1"/>
  <c r="D71" i="1"/>
  <c r="O68" i="1"/>
  <c r="N68" i="1"/>
  <c r="M68" i="1"/>
  <c r="L68" i="1"/>
  <c r="K68" i="1"/>
  <c r="J68" i="1"/>
  <c r="I68" i="1"/>
  <c r="H68" i="1"/>
  <c r="G68" i="1"/>
  <c r="F68" i="1"/>
  <c r="E68" i="1"/>
  <c r="O63" i="1"/>
  <c r="N63" i="1"/>
  <c r="M63" i="1"/>
  <c r="L63" i="1"/>
  <c r="K63" i="1"/>
  <c r="J63" i="1"/>
  <c r="I63" i="1"/>
  <c r="H63" i="1"/>
  <c r="G63" i="1"/>
  <c r="F63" i="1"/>
  <c r="E63" i="1"/>
  <c r="O53" i="1"/>
  <c r="N53" i="1"/>
  <c r="M53" i="1"/>
  <c r="L53" i="1"/>
  <c r="K53" i="1"/>
  <c r="J53" i="1"/>
  <c r="I53" i="1"/>
  <c r="H53" i="1"/>
  <c r="G53" i="1"/>
  <c r="F53" i="1"/>
  <c r="E53" i="1"/>
  <c r="D53" i="1"/>
  <c r="M45" i="1"/>
  <c r="L45" i="1"/>
  <c r="K45" i="1"/>
  <c r="J45" i="1"/>
  <c r="I45" i="1"/>
  <c r="H45" i="1"/>
  <c r="G45" i="1"/>
  <c r="F45" i="1"/>
  <c r="E45" i="1"/>
  <c r="D45" i="1"/>
  <c r="O75" i="1"/>
  <c r="M37" i="1"/>
  <c r="L37" i="1"/>
  <c r="K37" i="1"/>
  <c r="J37" i="1"/>
  <c r="I37" i="1"/>
  <c r="H37" i="1"/>
  <c r="G37" i="1"/>
  <c r="F37" i="1"/>
  <c r="E37" i="1"/>
  <c r="D37" i="1"/>
  <c r="M27" i="1"/>
  <c r="L27" i="1"/>
  <c r="K27" i="1"/>
  <c r="J27" i="1"/>
  <c r="I27" i="1"/>
  <c r="H27" i="1"/>
  <c r="G27" i="1"/>
  <c r="F27" i="1"/>
  <c r="E27" i="1"/>
  <c r="M17" i="1"/>
  <c r="L17" i="1"/>
  <c r="K17" i="1"/>
  <c r="J17" i="1"/>
  <c r="I17" i="1"/>
  <c r="H17" i="1"/>
  <c r="G17" i="1"/>
  <c r="F17" i="1"/>
  <c r="E17" i="1"/>
  <c r="M11" i="1"/>
  <c r="L11" i="1"/>
  <c r="K11" i="1"/>
  <c r="J11" i="1"/>
  <c r="I11" i="1"/>
  <c r="H11" i="1"/>
  <c r="G11" i="1"/>
  <c r="F11" i="1"/>
  <c r="D84" i="1"/>
  <c r="D81" i="1"/>
  <c r="D78" i="1"/>
  <c r="D68" i="1"/>
  <c r="D63" i="1"/>
  <c r="D27" i="1"/>
  <c r="D17" i="1"/>
  <c r="J86" i="1" l="1"/>
  <c r="N75" i="1"/>
  <c r="K86" i="1"/>
  <c r="M86" i="1"/>
  <c r="G86" i="1"/>
  <c r="D86" i="1"/>
  <c r="H86" i="1"/>
  <c r="N86" i="1"/>
  <c r="G75" i="1"/>
  <c r="O88" i="1"/>
  <c r="D75" i="1"/>
  <c r="E75" i="1"/>
  <c r="E88" i="1" s="1"/>
  <c r="F75" i="1"/>
  <c r="F88" i="1" s="1"/>
  <c r="J75" i="1"/>
  <c r="J88" i="1" s="1"/>
  <c r="B11" i="1"/>
  <c r="M75" i="1"/>
  <c r="M88" i="1" s="1"/>
  <c r="L75" i="1"/>
  <c r="L88" i="1" s="1"/>
  <c r="K75" i="1"/>
  <c r="K88" i="1" s="1"/>
  <c r="I75" i="1"/>
  <c r="I88" i="1" s="1"/>
  <c r="H75" i="1"/>
  <c r="H88" i="1" s="1"/>
  <c r="C27" i="3"/>
  <c r="D88" i="1" l="1"/>
  <c r="G88" i="1"/>
  <c r="N88" i="1"/>
  <c r="P69" i="1"/>
  <c r="P54" i="1"/>
  <c r="P38" i="1"/>
  <c r="P47" i="1"/>
  <c r="P48" i="1"/>
  <c r="P49" i="1"/>
  <c r="P50" i="1"/>
  <c r="P51" i="1"/>
  <c r="P52" i="1"/>
  <c r="P46" i="1"/>
  <c r="P39" i="1"/>
  <c r="P40" i="1"/>
  <c r="P41" i="1"/>
  <c r="P42" i="1"/>
  <c r="P43" i="1"/>
  <c r="P44" i="1"/>
  <c r="P29" i="1"/>
  <c r="P30" i="1"/>
  <c r="P31" i="1"/>
  <c r="P32" i="1"/>
  <c r="P33" i="1"/>
  <c r="P34" i="1"/>
  <c r="P35" i="1"/>
  <c r="P36" i="1"/>
  <c r="P28" i="1"/>
  <c r="P19" i="1"/>
  <c r="P20" i="1"/>
  <c r="P21" i="1"/>
  <c r="P22" i="1"/>
  <c r="P23" i="1"/>
  <c r="P24" i="1"/>
  <c r="P25" i="1"/>
  <c r="P26" i="1"/>
  <c r="P18" i="1"/>
  <c r="P14" i="1"/>
  <c r="P15" i="1"/>
  <c r="P16" i="1"/>
  <c r="P45" i="1" l="1"/>
  <c r="P11" i="1"/>
  <c r="P37" i="1"/>
  <c r="P17" i="1"/>
  <c r="P27" i="1"/>
  <c r="F12" i="2" l="1"/>
  <c r="F13" i="2"/>
  <c r="F16" i="2"/>
  <c r="F18" i="2"/>
  <c r="F23" i="2"/>
  <c r="F11" i="2" l="1"/>
  <c r="K99" i="2"/>
  <c r="K100" i="2"/>
  <c r="K101" i="2"/>
  <c r="A105" i="2"/>
  <c r="A104" i="2"/>
  <c r="A103" i="2"/>
  <c r="A105" i="1"/>
  <c r="A104" i="1"/>
  <c r="A103" i="1"/>
  <c r="M85" i="2" l="1"/>
  <c r="L85" i="2"/>
  <c r="K85" i="2"/>
  <c r="J85" i="2"/>
  <c r="I85" i="2"/>
  <c r="H85" i="2"/>
  <c r="G85" i="2"/>
  <c r="F85" i="2"/>
  <c r="E85" i="2"/>
  <c r="D85" i="2"/>
  <c r="C85" i="2"/>
  <c r="M83" i="2"/>
  <c r="L83" i="2"/>
  <c r="K83" i="2"/>
  <c r="J83" i="2"/>
  <c r="I83" i="2"/>
  <c r="H83" i="2"/>
  <c r="G83" i="2"/>
  <c r="F83" i="2"/>
  <c r="E83" i="2"/>
  <c r="D83" i="2"/>
  <c r="C83" i="2"/>
  <c r="M82" i="2"/>
  <c r="L82" i="2"/>
  <c r="K82" i="2"/>
  <c r="J82" i="2"/>
  <c r="I82" i="2"/>
  <c r="H82" i="2"/>
  <c r="G82" i="2"/>
  <c r="F82" i="2"/>
  <c r="E82" i="2"/>
  <c r="D82" i="2"/>
  <c r="C82" i="2"/>
  <c r="M80" i="2"/>
  <c r="L80" i="2"/>
  <c r="K80" i="2"/>
  <c r="J80" i="2"/>
  <c r="I80" i="2"/>
  <c r="H80" i="2"/>
  <c r="G80" i="2"/>
  <c r="F80" i="2"/>
  <c r="E80" i="2"/>
  <c r="D80" i="2"/>
  <c r="C80" i="2"/>
  <c r="M79" i="2"/>
  <c r="L79" i="2"/>
  <c r="K79" i="2"/>
  <c r="J79" i="2"/>
  <c r="I79" i="2"/>
  <c r="H79" i="2"/>
  <c r="G79" i="2"/>
  <c r="F79" i="2"/>
  <c r="E79" i="2"/>
  <c r="D79" i="2"/>
  <c r="C79" i="2"/>
  <c r="M77" i="2"/>
  <c r="L77" i="2"/>
  <c r="K77" i="2"/>
  <c r="J77" i="2"/>
  <c r="I77" i="2"/>
  <c r="H77" i="2"/>
  <c r="G77" i="2"/>
  <c r="F77" i="2"/>
  <c r="E77" i="2"/>
  <c r="D77" i="2"/>
  <c r="C77" i="2"/>
  <c r="M74" i="2"/>
  <c r="L74" i="2"/>
  <c r="K74" i="2"/>
  <c r="J74" i="2"/>
  <c r="I74" i="2"/>
  <c r="H74" i="2"/>
  <c r="G74" i="2"/>
  <c r="F74" i="2"/>
  <c r="E74" i="2"/>
  <c r="D74" i="2"/>
  <c r="C74" i="2"/>
  <c r="M73" i="2"/>
  <c r="L73" i="2"/>
  <c r="K73" i="2"/>
  <c r="J73" i="2"/>
  <c r="I73" i="2"/>
  <c r="H73" i="2"/>
  <c r="G73" i="2"/>
  <c r="F73" i="2"/>
  <c r="E73" i="2"/>
  <c r="D73" i="2"/>
  <c r="C73" i="2"/>
  <c r="M72" i="2"/>
  <c r="L72" i="2"/>
  <c r="K72" i="2"/>
  <c r="J72" i="2"/>
  <c r="I72" i="2"/>
  <c r="H72" i="2"/>
  <c r="G72" i="2"/>
  <c r="F72" i="2"/>
  <c r="E72" i="2"/>
  <c r="D72" i="2"/>
  <c r="C72" i="2"/>
  <c r="M70" i="2"/>
  <c r="L70" i="2"/>
  <c r="K70" i="2"/>
  <c r="J70" i="2"/>
  <c r="I70" i="2"/>
  <c r="H70" i="2"/>
  <c r="G70" i="2"/>
  <c r="F70" i="2"/>
  <c r="E70" i="2"/>
  <c r="D70" i="2"/>
  <c r="C70" i="2"/>
  <c r="M69" i="2"/>
  <c r="L69" i="2"/>
  <c r="K69" i="2"/>
  <c r="J69" i="2"/>
  <c r="I69" i="2"/>
  <c r="H69" i="2"/>
  <c r="G69" i="2"/>
  <c r="F69" i="2"/>
  <c r="E69" i="2"/>
  <c r="D69" i="2"/>
  <c r="C69" i="2"/>
  <c r="M67" i="2"/>
  <c r="L67" i="2"/>
  <c r="K67" i="2"/>
  <c r="J67" i="2"/>
  <c r="I67" i="2"/>
  <c r="H67" i="2"/>
  <c r="G67" i="2"/>
  <c r="F67" i="2"/>
  <c r="E67" i="2"/>
  <c r="D67" i="2"/>
  <c r="C67" i="2"/>
  <c r="M66" i="2"/>
  <c r="L66" i="2"/>
  <c r="K66" i="2"/>
  <c r="J66" i="2"/>
  <c r="I66" i="2"/>
  <c r="H66" i="2"/>
  <c r="G66" i="2"/>
  <c r="F66" i="2"/>
  <c r="E66" i="2"/>
  <c r="D66" i="2"/>
  <c r="C66" i="2"/>
  <c r="M65" i="2"/>
  <c r="L65" i="2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2" i="2"/>
  <c r="L62" i="2"/>
  <c r="K62" i="2"/>
  <c r="J62" i="2"/>
  <c r="I62" i="2"/>
  <c r="H62" i="2"/>
  <c r="G62" i="2"/>
  <c r="F62" i="2"/>
  <c r="E62" i="2"/>
  <c r="D62" i="2"/>
  <c r="C62" i="2"/>
  <c r="M61" i="2"/>
  <c r="L61" i="2"/>
  <c r="K61" i="2"/>
  <c r="J61" i="2"/>
  <c r="I61" i="2"/>
  <c r="H61" i="2"/>
  <c r="G61" i="2"/>
  <c r="F61" i="2"/>
  <c r="E61" i="2"/>
  <c r="D61" i="2"/>
  <c r="C61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K59" i="2"/>
  <c r="J59" i="2"/>
  <c r="I59" i="2"/>
  <c r="H59" i="2"/>
  <c r="G59" i="2"/>
  <c r="F59" i="2"/>
  <c r="E59" i="2"/>
  <c r="D59" i="2"/>
  <c r="C59" i="2"/>
  <c r="M58" i="2"/>
  <c r="L58" i="2"/>
  <c r="K58" i="2"/>
  <c r="J58" i="2"/>
  <c r="I58" i="2"/>
  <c r="H58" i="2"/>
  <c r="G58" i="2"/>
  <c r="F58" i="2"/>
  <c r="E58" i="2"/>
  <c r="D58" i="2"/>
  <c r="C58" i="2"/>
  <c r="M57" i="2"/>
  <c r="L57" i="2"/>
  <c r="K57" i="2"/>
  <c r="J57" i="2"/>
  <c r="I57" i="2"/>
  <c r="H57" i="2"/>
  <c r="G57" i="2"/>
  <c r="F57" i="2"/>
  <c r="E57" i="2"/>
  <c r="D57" i="2"/>
  <c r="C57" i="2"/>
  <c r="M56" i="2"/>
  <c r="L56" i="2"/>
  <c r="K56" i="2"/>
  <c r="J56" i="2"/>
  <c r="I56" i="2"/>
  <c r="H56" i="2"/>
  <c r="G56" i="2"/>
  <c r="F56" i="2"/>
  <c r="E56" i="2"/>
  <c r="D56" i="2"/>
  <c r="C56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F54" i="2"/>
  <c r="E54" i="2"/>
  <c r="D54" i="2"/>
  <c r="C54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6" i="2"/>
  <c r="L36" i="2"/>
  <c r="K36" i="2"/>
  <c r="J36" i="2"/>
  <c r="I36" i="2"/>
  <c r="H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E18" i="2"/>
  <c r="D18" i="2"/>
  <c r="C18" i="2"/>
  <c r="M16" i="2"/>
  <c r="L16" i="2"/>
  <c r="J16" i="2"/>
  <c r="I16" i="2"/>
  <c r="H16" i="2"/>
  <c r="E16" i="2"/>
  <c r="D16" i="2"/>
  <c r="C16" i="2"/>
  <c r="M15" i="2"/>
  <c r="L15" i="2"/>
  <c r="K15" i="2"/>
  <c r="J15" i="2"/>
  <c r="I15" i="2"/>
  <c r="H15" i="2"/>
  <c r="F15" i="2"/>
  <c r="E15" i="2"/>
  <c r="D15" i="2"/>
  <c r="C15" i="2"/>
  <c r="M14" i="2"/>
  <c r="L14" i="2"/>
  <c r="K14" i="2"/>
  <c r="J14" i="2"/>
  <c r="I14" i="2"/>
  <c r="H14" i="2"/>
  <c r="F14" i="2"/>
  <c r="E14" i="2"/>
  <c r="D14" i="2"/>
  <c r="C14" i="2"/>
  <c r="L13" i="2"/>
  <c r="J13" i="2"/>
  <c r="I13" i="2"/>
  <c r="H13" i="2"/>
  <c r="E13" i="2"/>
  <c r="D13" i="2"/>
  <c r="C13" i="2"/>
  <c r="L12" i="2"/>
  <c r="J12" i="2"/>
  <c r="I12" i="2"/>
  <c r="H12" i="2"/>
  <c r="E12" i="2"/>
  <c r="D12" i="2"/>
  <c r="C12" i="2"/>
  <c r="B85" i="2" l="1"/>
  <c r="B83" i="2"/>
  <c r="B82" i="2"/>
  <c r="B80" i="2"/>
  <c r="B79" i="2"/>
  <c r="B77" i="2"/>
  <c r="B74" i="2"/>
  <c r="B73" i="2"/>
  <c r="B72" i="2"/>
  <c r="B70" i="2"/>
  <c r="B69" i="2"/>
  <c r="B67" i="2"/>
  <c r="B66" i="2"/>
  <c r="B65" i="2"/>
  <c r="B64" i="2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6" i="2"/>
  <c r="B44" i="2"/>
  <c r="B43" i="2"/>
  <c r="B42" i="2"/>
  <c r="B41" i="2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6" i="2"/>
  <c r="B15" i="2"/>
  <c r="B14" i="2"/>
  <c r="B13" i="2"/>
  <c r="B12" i="2"/>
  <c r="D87" i="3" l="1"/>
  <c r="C87" i="3"/>
  <c r="D84" i="3"/>
  <c r="C84" i="3"/>
  <c r="D81" i="3"/>
  <c r="C81" i="3"/>
  <c r="D71" i="3"/>
  <c r="C71" i="3"/>
  <c r="D68" i="3"/>
  <c r="C68" i="3"/>
  <c r="D63" i="3"/>
  <c r="C63" i="3"/>
  <c r="D53" i="3"/>
  <c r="C53" i="3"/>
  <c r="D45" i="3"/>
  <c r="C45" i="3"/>
  <c r="D37" i="3"/>
  <c r="C37" i="3"/>
  <c r="D27" i="3"/>
  <c r="D17" i="3"/>
  <c r="D11" i="3"/>
  <c r="C75" i="3" l="1"/>
  <c r="C89" i="3"/>
  <c r="D89" i="3"/>
  <c r="D75" i="3"/>
  <c r="N85" i="2"/>
  <c r="N84" i="2" s="1"/>
  <c r="M84" i="2"/>
  <c r="L84" i="2"/>
  <c r="K84" i="2"/>
  <c r="J84" i="2"/>
  <c r="I84" i="2"/>
  <c r="H84" i="2"/>
  <c r="G84" i="2"/>
  <c r="F84" i="2"/>
  <c r="E84" i="2"/>
  <c r="D84" i="2"/>
  <c r="C84" i="2"/>
  <c r="B84" i="2"/>
  <c r="N83" i="2"/>
  <c r="N82" i="2"/>
  <c r="M81" i="2"/>
  <c r="L81" i="2"/>
  <c r="K81" i="2"/>
  <c r="J81" i="2"/>
  <c r="I81" i="2"/>
  <c r="H81" i="2"/>
  <c r="G81" i="2"/>
  <c r="F81" i="2"/>
  <c r="E81" i="2"/>
  <c r="D81" i="2"/>
  <c r="C81" i="2"/>
  <c r="B81" i="2"/>
  <c r="N80" i="2"/>
  <c r="N79" i="2"/>
  <c r="M78" i="2"/>
  <c r="L78" i="2"/>
  <c r="K78" i="2"/>
  <c r="J78" i="2"/>
  <c r="I78" i="2"/>
  <c r="H78" i="2"/>
  <c r="G78" i="2"/>
  <c r="F78" i="2"/>
  <c r="E78" i="2"/>
  <c r="D78" i="2"/>
  <c r="C78" i="2"/>
  <c r="B78" i="2"/>
  <c r="N74" i="2"/>
  <c r="N73" i="2"/>
  <c r="N72" i="2"/>
  <c r="M71" i="2"/>
  <c r="L71" i="2"/>
  <c r="K71" i="2"/>
  <c r="J71" i="2"/>
  <c r="I71" i="2"/>
  <c r="H71" i="2"/>
  <c r="G71" i="2"/>
  <c r="F71" i="2"/>
  <c r="E71" i="2"/>
  <c r="D71" i="2"/>
  <c r="C71" i="2"/>
  <c r="B71" i="2"/>
  <c r="N70" i="2"/>
  <c r="N69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N66" i="2"/>
  <c r="N65" i="2"/>
  <c r="N64" i="2"/>
  <c r="M63" i="2"/>
  <c r="L63" i="2"/>
  <c r="K63" i="2"/>
  <c r="J63" i="2"/>
  <c r="I63" i="2"/>
  <c r="H63" i="2"/>
  <c r="G63" i="2"/>
  <c r="F63" i="2"/>
  <c r="E63" i="2"/>
  <c r="D63" i="2"/>
  <c r="C63" i="2"/>
  <c r="B63" i="2"/>
  <c r="N62" i="2"/>
  <c r="N61" i="2"/>
  <c r="N60" i="2"/>
  <c r="N59" i="2"/>
  <c r="N58" i="2"/>
  <c r="N57" i="2"/>
  <c r="N56" i="2"/>
  <c r="N55" i="2"/>
  <c r="N54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N51" i="2"/>
  <c r="N50" i="2"/>
  <c r="N49" i="2"/>
  <c r="N48" i="2"/>
  <c r="N47" i="2"/>
  <c r="N46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N43" i="2"/>
  <c r="N42" i="2"/>
  <c r="N41" i="2"/>
  <c r="N40" i="2"/>
  <c r="N39" i="2"/>
  <c r="N38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3" i="2"/>
  <c r="N32" i="2"/>
  <c r="N31" i="2"/>
  <c r="N30" i="2"/>
  <c r="N29" i="2"/>
  <c r="N28" i="2"/>
  <c r="M27" i="2"/>
  <c r="L27" i="2"/>
  <c r="K27" i="2"/>
  <c r="J27" i="2"/>
  <c r="I27" i="2"/>
  <c r="H27" i="2"/>
  <c r="G27" i="2"/>
  <c r="F27" i="2"/>
  <c r="E27" i="2"/>
  <c r="D27" i="2"/>
  <c r="C27" i="2"/>
  <c r="B27" i="2"/>
  <c r="N26" i="2"/>
  <c r="N25" i="2"/>
  <c r="N24" i="2"/>
  <c r="N23" i="2"/>
  <c r="N22" i="2"/>
  <c r="N21" i="2"/>
  <c r="N20" i="2"/>
  <c r="N19" i="2"/>
  <c r="N18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N15" i="2"/>
  <c r="N14" i="2"/>
  <c r="N13" i="2"/>
  <c r="N12" i="2"/>
  <c r="M11" i="2"/>
  <c r="L11" i="2"/>
  <c r="K11" i="2"/>
  <c r="J11" i="2"/>
  <c r="I11" i="2"/>
  <c r="H11" i="2"/>
  <c r="G11" i="2"/>
  <c r="E11" i="2"/>
  <c r="D11" i="2"/>
  <c r="C11" i="2"/>
  <c r="B11" i="2"/>
  <c r="B17" i="1"/>
  <c r="C63" i="1"/>
  <c r="B63" i="1"/>
  <c r="C84" i="1"/>
  <c r="B84" i="1"/>
  <c r="C81" i="1"/>
  <c r="B81" i="1"/>
  <c r="C78" i="1"/>
  <c r="B78" i="1"/>
  <c r="C71" i="1"/>
  <c r="B71" i="1"/>
  <c r="C68" i="1"/>
  <c r="B68" i="1"/>
  <c r="C53" i="1"/>
  <c r="B53" i="1"/>
  <c r="C45" i="1"/>
  <c r="B45" i="1"/>
  <c r="C37" i="1"/>
  <c r="B37" i="1"/>
  <c r="C27" i="1"/>
  <c r="B27" i="1"/>
  <c r="C17" i="1"/>
  <c r="C11" i="1"/>
  <c r="N68" i="2" l="1"/>
  <c r="D91" i="3"/>
  <c r="C91" i="3"/>
  <c r="N17" i="2"/>
  <c r="N11" i="2"/>
  <c r="N78" i="2"/>
  <c r="D86" i="2"/>
  <c r="J86" i="2"/>
  <c r="N45" i="2"/>
  <c r="M86" i="2"/>
  <c r="I75" i="2"/>
  <c r="H86" i="2"/>
  <c r="E86" i="2"/>
  <c r="K86" i="2"/>
  <c r="E75" i="2"/>
  <c r="K75" i="2"/>
  <c r="F86" i="2"/>
  <c r="L86" i="2"/>
  <c r="N81" i="2"/>
  <c r="G86" i="2"/>
  <c r="C75" i="2"/>
  <c r="B86" i="2"/>
  <c r="F75" i="2"/>
  <c r="D75" i="2"/>
  <c r="J75" i="2"/>
  <c r="G75" i="2"/>
  <c r="G88" i="2" s="1"/>
  <c r="M75" i="2"/>
  <c r="B75" i="2"/>
  <c r="B88" i="2" s="1"/>
  <c r="H75" i="2"/>
  <c r="N37" i="2"/>
  <c r="N63" i="2"/>
  <c r="N71" i="2"/>
  <c r="C86" i="2"/>
  <c r="I86" i="2"/>
  <c r="L75" i="2"/>
  <c r="N27" i="2"/>
  <c r="N53" i="2"/>
  <c r="C86" i="1"/>
  <c r="B86" i="1"/>
  <c r="C75" i="1"/>
  <c r="P85" i="1"/>
  <c r="P84" i="1" s="1"/>
  <c r="P83" i="1"/>
  <c r="P82" i="1"/>
  <c r="P80" i="1"/>
  <c r="P79" i="1"/>
  <c r="P78" i="1" s="1"/>
  <c r="P74" i="1"/>
  <c r="P73" i="1"/>
  <c r="P72" i="1"/>
  <c r="P71" i="1" s="1"/>
  <c r="P70" i="1"/>
  <c r="P68" i="1" s="1"/>
  <c r="P67" i="1"/>
  <c r="P66" i="1"/>
  <c r="P65" i="1"/>
  <c r="P64" i="1"/>
  <c r="P63" i="1" s="1"/>
  <c r="P62" i="1"/>
  <c r="P61" i="1"/>
  <c r="P60" i="1"/>
  <c r="P59" i="1"/>
  <c r="P58" i="1"/>
  <c r="P57" i="1"/>
  <c r="P56" i="1"/>
  <c r="P55" i="1"/>
  <c r="F88" i="2" l="1"/>
  <c r="P53" i="1"/>
  <c r="P75" i="1" s="1"/>
  <c r="P81" i="1"/>
  <c r="E88" i="2"/>
  <c r="P86" i="1"/>
  <c r="N86" i="2"/>
  <c r="I88" i="2"/>
  <c r="K88" i="2"/>
  <c r="D88" i="2"/>
  <c r="M88" i="2"/>
  <c r="J88" i="2"/>
  <c r="H88" i="2"/>
  <c r="C88" i="2"/>
  <c r="L88" i="2"/>
  <c r="N75" i="2"/>
  <c r="C88" i="1"/>
  <c r="P88" i="1" l="1"/>
  <c r="N88" i="2"/>
  <c r="B75" i="1"/>
  <c r="B88" i="1" s="1"/>
</calcChain>
</file>

<file path=xl/sharedStrings.xml><?xml version="1.0" encoding="utf-8"?>
<sst xmlns="http://schemas.openxmlformats.org/spreadsheetml/2006/main" count="322" uniqueCount="123">
  <si>
    <t>POLICIA NACIONAL</t>
  </si>
  <si>
    <t>COMITÉ DE RETIRO DE LA POLICIA NACIONAL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</si>
  <si>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</si>
  <si>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</si>
  <si>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</si>
  <si>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</si>
  <si>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</si>
  <si>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</si>
  <si>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</si>
  <si>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</si>
  <si>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</si>
  <si>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</si>
  <si>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</si>
  <si>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</si>
  <si>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</si>
  <si>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</si>
  <si>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</si>
  <si>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</si>
  <si>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</si>
  <si>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</si>
  <si>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</si>
  <si>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</si>
  <si>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</si>
  <si>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</si>
  <si>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</si>
  <si>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</si>
  <si>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</si>
  <si>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</si>
  <si>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</si>
  <si>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</si>
  <si>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</si>
  <si>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</si>
  <si>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</si>
  <si>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</si>
  <si>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</si>
  <si>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</si>
  <si>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</si>
  <si>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</si>
  <si>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</si>
  <si>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</si>
  <si>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</si>
  <si>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</si>
  <si>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</si>
  <si>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</si>
  <si>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</si>
  <si>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</si>
  <si>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</si>
  <si>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</si>
  <si>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</si>
  <si>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</si>
  <si>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</si>
  <si>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</si>
  <si>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</si>
  <si>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</si>
  <si>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</si>
  <si>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</si>
  <si>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</si>
  <si>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</si>
  <si>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</si>
  <si>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</si>
  <si>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</si>
  <si>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</si>
  <si>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</si>
  <si>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</si>
  <si>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</si>
  <si>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</si>
  <si>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</si>
  <si>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</si>
  <si>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</si>
  <si>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</si>
  <si>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</si>
  <si>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</si>
  <si>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</si>
  <si>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</si>
  <si>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</si>
  <si>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</si>
  <si>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</si>
  <si>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</si>
  <si>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</si>
  <si>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</si>
  <si>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</si>
  <si>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</si>
  <si>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</si>
  <si>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</si>
  <si>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</si>
  <si>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</si>
  <si>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</si>
  <si>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</si>
  <si>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</si>
  <si>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</si>
  <si>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</si>
  <si>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</si>
  <si>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</si>
  <si>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</si>
  <si>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</si>
  <si>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</si>
  <si>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</si>
  <si>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>2. Se presenta el gasto por mes; cada mes se deben actualizar los gastos devengados de los meses anteriores.</t>
  </si>
  <si>
    <t>LIC. ANTONIO ALVAREZ SANTOS,</t>
  </si>
  <si>
    <t>3. Se presenta la clasificacion objetal del gasto a nivel de cuenta.</t>
  </si>
  <si>
    <t>Presupuesto Aprobado</t>
  </si>
  <si>
    <t>Presupuesto Modificado</t>
  </si>
  <si>
    <t>Gasto devengado</t>
  </si>
  <si>
    <t xml:space="preserve">Presupuesto Aprobado: </t>
  </si>
  <si>
    <t xml:space="preserve">Presupuesto Modificado: </t>
  </si>
  <si>
    <t xml:space="preserve">Se refiere al presupuesto aprobado en caso de que el Congreso Nacional apruebe un presupuesto complementario. </t>
  </si>
  <si>
    <t xml:space="preserve">Total Devengado: </t>
  </si>
  <si>
    <t>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</si>
  <si>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|</t>
  </si>
  <si>
    <t>Se refiere al presupuesto aprobado en la Ley de Presupuesto General del Estado.</t>
  </si>
  <si>
    <t>4. Fecha de imputación: último día del mes analizado.</t>
  </si>
  <si>
    <t>5. Fecha de registro: el dia 10 del mes siguiente al mes analizado.</t>
  </si>
  <si>
    <t xml:space="preserve">Presupuesto de Gastos y Aplicaciones Financieras </t>
  </si>
  <si>
    <t>PRESUPUESTO APROBADO</t>
  </si>
  <si>
    <t>PRESUPUESTO MODIFICADO</t>
  </si>
  <si>
    <t>2.6.2 - MOBILIARIO Y EQUIPO EDUCACIONAL Y RECREATIVO</t>
  </si>
  <si>
    <t>Fuente: [Reporte del SIGEF]</t>
  </si>
  <si>
    <t>Mayor, P.N.</t>
  </si>
  <si>
    <t>Director de Área Administrativo y Financiero</t>
  </si>
  <si>
    <t>Se presenta la clasificacion objetal del gasto a nivel de cuenta.</t>
  </si>
  <si>
    <t>Fecha de imputación: último día del mes analizado.</t>
  </si>
  <si>
    <t>AÑO 2026</t>
  </si>
  <si>
    <t>Fecha de registro: desde el dia [01] de [enero] al [31] de [mayo] del [2026].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</si>
</sst>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5" fillId="0" borderId="0" xfId="1" applyFont="1" applyAlignment="1">
      <alignment horizontal="right"/>
    </xf>
    <xf numFmtId="0" fontId="0" fillId="0" borderId="0" xfId="0" applyAlignment="1">
      <alignment horizontal="left" vertical="center" wrapText="1" indent="2"/>
    </xf>
    <xf numFmtId="43" fontId="6" fillId="0" borderId="0" xfId="1" applyFont="1" applyAlignment="1">
      <alignment horizontal="right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3" fontId="0" fillId="0" borderId="0" xfId="1" applyFont="1"/>
    <xf numFmtId="43" fontId="6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11" fillId="0" borderId="0" xfId="0" applyFont="1"/>
    <xf numFmtId="0" fontId="2" fillId="4" borderId="0" xfId="0" applyFont="1" applyFill="1" applyAlignment="1">
      <alignment horizontal="left" vertical="center" wrapText="1"/>
    </xf>
    <xf numFmtId="43" fontId="5" fillId="4" borderId="0" xfId="1" applyFont="1" applyFill="1" applyAlignment="1">
      <alignment horizontal="right"/>
    </xf>
    <xf numFmtId="0" fontId="2" fillId="6" borderId="2" xfId="0" applyFont="1" applyFill="1" applyBorder="1" applyAlignment="1">
      <alignment horizontal="left" vertical="center" wrapText="1"/>
    </xf>
    <xf numFmtId="43" fontId="2" fillId="6" borderId="2" xfId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vertical="top"/>
    </xf>
    <xf numFmtId="43" fontId="11" fillId="0" borderId="0" xfId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43" fontId="8" fillId="4" borderId="0" xfId="1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43" fontId="8" fillId="5" borderId="0" xfId="1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43" fontId="8" fillId="3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2</xdr:row>
      <xdr:rowOff>9697</xdr:rowOff>
    </xdr:from>
    <xdr:to>
      <xdr:col>0</xdr:col>
      <xdr:colOff>1414731</xdr:colOff>
      <xdr:row>7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840" y="438322"/>
          <a:ext cx="0" cy="104757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1</xdr:row>
      <xdr:rowOff>57150</xdr:rowOff>
    </xdr:from>
    <xdr:to>
      <xdr:col>1</xdr:col>
      <xdr:colOff>1066800</xdr:colOff>
      <xdr:row>7</xdr:row>
      <xdr:rowOff>95250</xdr:rowOff>
    </xdr:to>
    <xdr:pic>
      <xdr:nvPicPr>
        <xdr:cNvPr id="3" name="2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7650"/>
          <a:ext cx="106680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92065</xdr:rowOff>
    </xdr:from>
    <xdr:to>
      <xdr:col>1</xdr:col>
      <xdr:colOff>1047751</xdr:colOff>
      <xdr:row>7</xdr:row>
      <xdr:rowOff>50651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65"/>
          <a:ext cx="1362809" cy="1262778"/>
        </a:xfrm>
        <a:prstGeom prst="rect">
          <a:avLst/>
        </a:prstGeom>
      </xdr:spPr>
    </xdr:pic>
    <xdr:clientData/>
  </xdr:twoCellAnchor>
  <xdr:twoCellAnchor>
    <xdr:from>
      <xdr:col>2</xdr:col>
      <xdr:colOff>936625</xdr:colOff>
      <xdr:row>1</xdr:row>
      <xdr:rowOff>216592</xdr:rowOff>
    </xdr:from>
    <xdr:to>
      <xdr:col>3</xdr:col>
      <xdr:colOff>977278</xdr:colOff>
      <xdr:row>6</xdr:row>
      <xdr:rowOff>182217</xdr:rowOff>
    </xdr:to>
    <xdr:pic>
      <xdr:nvPicPr>
        <xdr:cNvPr id="5" name="Imagen 32" descr="COREP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953000" y="407092"/>
          <a:ext cx="1040778" cy="106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402398</xdr:colOff>
      <xdr:row>1</xdr:row>
      <xdr:rowOff>56172</xdr:rowOff>
    </xdr:from>
    <xdr:to>
      <xdr:col>15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13823" y="294297"/>
          <a:ext cx="10248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5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13</xdr:col>
      <xdr:colOff>769144</xdr:colOff>
      <xdr:row>1</xdr:row>
      <xdr:rowOff>14288</xdr:rowOff>
    </xdr:from>
    <xdr:to>
      <xdr:col>15</xdr:col>
      <xdr:colOff>523496</xdr:colOff>
      <xdr:row>5</xdr:row>
      <xdr:rowOff>133350</xdr:rowOff>
    </xdr:to>
    <xdr:pic>
      <xdr:nvPicPr>
        <xdr:cNvPr id="7" name="Imagen 32" descr="COREPO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6609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402398</xdr:colOff>
      <xdr:row>1</xdr:row>
      <xdr:rowOff>56172</xdr:rowOff>
    </xdr:from>
    <xdr:to>
      <xdr:col>13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61348" y="294297"/>
          <a:ext cx="9486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4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11</xdr:col>
      <xdr:colOff>778669</xdr:colOff>
      <xdr:row>1</xdr:row>
      <xdr:rowOff>14288</xdr:rowOff>
    </xdr:from>
    <xdr:to>
      <xdr:col>13</xdr:col>
      <xdr:colOff>533021</xdr:colOff>
      <xdr:row>5</xdr:row>
      <xdr:rowOff>133350</xdr:rowOff>
    </xdr:to>
    <xdr:pic>
      <xdr:nvPicPr>
        <xdr:cNvPr id="6" name="Imagen 32" descr="COREPOL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1824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0"/>
  <sheetViews>
    <sheetView topLeftCell="A55" zoomScale="130" zoomScaleNormal="130" workbookViewId="0">
      <selection activeCell="C113" sqref="C113"/>
    </sheetView>
  </sheetViews>
  <sheetFormatPr baseColWidth="10" defaultRowHeight="15" x14ac:dyDescent="0.25"/>
  <cols>
    <col min="1" max="1" width="4.7109375" customWidth="1"/>
    <col min="2" max="2" width="55.42578125" bestFit="1" customWidth="1"/>
    <col min="3" max="4" width="15" bestFit="1" customWidth="1"/>
  </cols>
  <sheetData>
    <row r="2" spans="1:4" ht="18.75" x14ac:dyDescent="0.25">
      <c r="A2" s="61" t="s">
        <v>0</v>
      </c>
      <c r="B2" s="61"/>
      <c r="C2" s="61"/>
      <c r="D2" s="61"/>
    </row>
    <row r="3" spans="1:4" ht="18.75" x14ac:dyDescent="0.25">
      <c r="A3" s="61" t="s">
        <v>1</v>
      </c>
      <c r="B3" s="61"/>
      <c r="C3" s="61"/>
      <c r="D3" s="61"/>
    </row>
    <row r="4" spans="1:4" ht="18.75" x14ac:dyDescent="0.25">
      <c r="A4" s="61" t="s">
        <v>121</v>
      </c>
      <c r="B4" s="61"/>
      <c r="C4" s="61"/>
      <c r="D4" s="61"/>
    </row>
    <row r="6" spans="1:4" ht="15.75" x14ac:dyDescent="0.25">
      <c r="A6" s="62" t="s">
        <v>112</v>
      </c>
      <c r="B6" s="62"/>
      <c r="C6" s="62"/>
      <c r="D6" s="62"/>
    </row>
    <row r="7" spans="1:4" x14ac:dyDescent="0.25">
      <c r="A7" s="60" t="s">
        <v>3</v>
      </c>
      <c r="B7" s="60"/>
      <c r="C7" s="60"/>
      <c r="D7" s="60"/>
    </row>
    <row r="9" spans="1:4" ht="30" x14ac:dyDescent="0.25">
      <c r="A9" s="17" t="s">
        <v>4</v>
      </c>
      <c r="B9" s="18"/>
      <c r="C9" s="19" t="s">
        <v>113</v>
      </c>
      <c r="D9" s="19" t="s">
        <v>114</v>
      </c>
    </row>
    <row r="10" spans="1:4" x14ac:dyDescent="0.25">
      <c r="A10" s="20" t="s">
        <v>18</v>
      </c>
      <c r="B10" s="21"/>
      <c r="C10" s="22"/>
      <c r="D10" s="22"/>
    </row>
    <row r="11" spans="1:4" x14ac:dyDescent="0.25">
      <c r="A11" s="43" t="s">
        <v>19</v>
      </c>
      <c r="B11" s="44"/>
      <c r="C11" s="45">
        <f>SUM(C12:C16)</f>
        <v>52292350</v>
      </c>
      <c r="D11" s="45">
        <f>SUM(D12:D16)</f>
        <v>0</v>
      </c>
    </row>
    <row r="12" spans="1:4" x14ac:dyDescent="0.25">
      <c r="A12" s="23"/>
      <c r="B12" s="24" t="s">
        <v>20</v>
      </c>
      <c r="C12" s="25">
        <v>41762500</v>
      </c>
      <c r="D12" s="25">
        <v>0</v>
      </c>
    </row>
    <row r="13" spans="1:4" x14ac:dyDescent="0.25">
      <c r="A13" s="23"/>
      <c r="B13" s="24" t="s">
        <v>21</v>
      </c>
      <c r="C13" s="25">
        <v>7792800</v>
      </c>
      <c r="D13" s="25">
        <v>0</v>
      </c>
    </row>
    <row r="14" spans="1:4" x14ac:dyDescent="0.25">
      <c r="A14" s="23"/>
      <c r="B14" s="24" t="s">
        <v>22</v>
      </c>
      <c r="C14" s="25">
        <v>0</v>
      </c>
      <c r="D14" s="25">
        <v>0</v>
      </c>
    </row>
    <row r="15" spans="1:4" x14ac:dyDescent="0.25">
      <c r="A15" s="23"/>
      <c r="B15" s="24" t="s">
        <v>23</v>
      </c>
      <c r="C15" s="25">
        <v>0</v>
      </c>
      <c r="D15" s="25">
        <v>0</v>
      </c>
    </row>
    <row r="16" spans="1:4" x14ac:dyDescent="0.25">
      <c r="A16" s="23"/>
      <c r="B16" s="24" t="s">
        <v>24</v>
      </c>
      <c r="C16" s="25">
        <v>2737050</v>
      </c>
      <c r="D16" s="25">
        <v>0</v>
      </c>
    </row>
    <row r="17" spans="1:4" s="4" customFormat="1" x14ac:dyDescent="0.25">
      <c r="A17" s="43" t="s">
        <v>25</v>
      </c>
      <c r="B17" s="46"/>
      <c r="C17" s="45">
        <f>SUM(C18:C26)</f>
        <v>403056600</v>
      </c>
      <c r="D17" s="45">
        <f>SUM(D18:D26)</f>
        <v>0</v>
      </c>
    </row>
    <row r="18" spans="1:4" s="4" customFormat="1" x14ac:dyDescent="0.25">
      <c r="A18" s="20"/>
      <c r="B18" s="24" t="s">
        <v>26</v>
      </c>
      <c r="C18" s="25">
        <v>1941600</v>
      </c>
      <c r="D18" s="25">
        <v>0</v>
      </c>
    </row>
    <row r="19" spans="1:4" s="4" customFormat="1" x14ac:dyDescent="0.25">
      <c r="A19" s="20"/>
      <c r="B19" s="24" t="s">
        <v>27</v>
      </c>
      <c r="C19" s="25">
        <v>0</v>
      </c>
      <c r="D19" s="25">
        <v>0</v>
      </c>
    </row>
    <row r="20" spans="1:4" s="4" customFormat="1" x14ac:dyDescent="0.25">
      <c r="A20" s="20"/>
      <c r="B20" s="24" t="s">
        <v>28</v>
      </c>
      <c r="C20" s="25">
        <v>0</v>
      </c>
      <c r="D20" s="25">
        <v>0</v>
      </c>
    </row>
    <row r="21" spans="1:4" s="4" customFormat="1" x14ac:dyDescent="0.25">
      <c r="A21" s="20"/>
      <c r="B21" s="24" t="s">
        <v>29</v>
      </c>
      <c r="C21" s="25">
        <v>0</v>
      </c>
      <c r="D21" s="25">
        <v>0</v>
      </c>
    </row>
    <row r="22" spans="1:4" s="4" customFormat="1" x14ac:dyDescent="0.25">
      <c r="A22" s="20"/>
      <c r="B22" s="24" t="s">
        <v>30</v>
      </c>
      <c r="C22" s="25">
        <v>0</v>
      </c>
      <c r="D22" s="25">
        <v>0</v>
      </c>
    </row>
    <row r="23" spans="1:4" s="4" customFormat="1" x14ac:dyDescent="0.25">
      <c r="A23" s="20"/>
      <c r="B23" s="24" t="s">
        <v>31</v>
      </c>
      <c r="C23" s="25">
        <v>400015000</v>
      </c>
      <c r="D23" s="25">
        <v>0</v>
      </c>
    </row>
    <row r="24" spans="1:4" s="4" customFormat="1" ht="24" x14ac:dyDescent="0.25">
      <c r="A24" s="20"/>
      <c r="B24" s="24" t="s">
        <v>32</v>
      </c>
      <c r="C24" s="25">
        <v>1100000</v>
      </c>
      <c r="D24" s="25">
        <v>0</v>
      </c>
    </row>
    <row r="25" spans="1:4" s="4" customFormat="1" ht="24" x14ac:dyDescent="0.25">
      <c r="A25" s="20"/>
      <c r="B25" s="24" t="s">
        <v>33</v>
      </c>
      <c r="C25" s="25">
        <v>0</v>
      </c>
      <c r="D25" s="25">
        <v>0</v>
      </c>
    </row>
    <row r="26" spans="1:4" s="4" customFormat="1" x14ac:dyDescent="0.25">
      <c r="A26" s="20"/>
      <c r="B26" s="24" t="s">
        <v>34</v>
      </c>
      <c r="C26" s="25">
        <v>0</v>
      </c>
      <c r="D26" s="25">
        <v>0</v>
      </c>
    </row>
    <row r="27" spans="1:4" s="4" customFormat="1" x14ac:dyDescent="0.25">
      <c r="A27" s="43" t="s">
        <v>35</v>
      </c>
      <c r="B27" s="46"/>
      <c r="C27" s="45">
        <f>SUM(C28:C36)</f>
        <v>31131416</v>
      </c>
      <c r="D27" s="45">
        <f>SUM(D28:D36)</f>
        <v>0</v>
      </c>
    </row>
    <row r="28" spans="1:4" s="4" customFormat="1" x14ac:dyDescent="0.25">
      <c r="A28" s="20"/>
      <c r="B28" s="24" t="s">
        <v>36</v>
      </c>
      <c r="C28" s="25">
        <v>0</v>
      </c>
      <c r="D28" s="25">
        <v>0</v>
      </c>
    </row>
    <row r="29" spans="1:4" s="4" customFormat="1" x14ac:dyDescent="0.25">
      <c r="A29" s="20"/>
      <c r="B29" s="24" t="s">
        <v>37</v>
      </c>
      <c r="C29" s="25">
        <v>0</v>
      </c>
      <c r="D29" s="25">
        <v>0</v>
      </c>
    </row>
    <row r="30" spans="1:4" s="4" customFormat="1" x14ac:dyDescent="0.25">
      <c r="A30" s="20"/>
      <c r="B30" s="24" t="s">
        <v>38</v>
      </c>
      <c r="C30" s="25">
        <v>1198462</v>
      </c>
      <c r="D30" s="25">
        <v>0</v>
      </c>
    </row>
    <row r="31" spans="1:4" s="4" customFormat="1" x14ac:dyDescent="0.25">
      <c r="A31" s="20"/>
      <c r="B31" s="24" t="s">
        <v>39</v>
      </c>
      <c r="C31" s="25">
        <v>22000000</v>
      </c>
      <c r="D31" s="25">
        <v>0</v>
      </c>
    </row>
    <row r="32" spans="1:4" s="4" customFormat="1" x14ac:dyDescent="0.25">
      <c r="A32" s="20"/>
      <c r="B32" s="24" t="s">
        <v>40</v>
      </c>
      <c r="C32" s="25">
        <v>0</v>
      </c>
      <c r="D32" s="25">
        <v>0</v>
      </c>
    </row>
    <row r="33" spans="1:4" s="4" customFormat="1" ht="24" x14ac:dyDescent="0.25">
      <c r="A33" s="20"/>
      <c r="B33" s="24" t="s">
        <v>41</v>
      </c>
      <c r="C33" s="25">
        <v>0</v>
      </c>
      <c r="D33" s="25">
        <v>0</v>
      </c>
    </row>
    <row r="34" spans="1:4" s="4" customFormat="1" ht="24" x14ac:dyDescent="0.25">
      <c r="A34" s="20"/>
      <c r="B34" s="24" t="s">
        <v>42</v>
      </c>
      <c r="C34" s="25">
        <v>6168400</v>
      </c>
      <c r="D34" s="25">
        <v>0</v>
      </c>
    </row>
    <row r="35" spans="1:4" s="4" customFormat="1" ht="24" x14ac:dyDescent="0.25">
      <c r="A35" s="20"/>
      <c r="B35" s="24" t="s">
        <v>43</v>
      </c>
      <c r="C35" s="25">
        <v>0</v>
      </c>
      <c r="D35" s="25">
        <v>0</v>
      </c>
    </row>
    <row r="36" spans="1:4" s="4" customFormat="1" x14ac:dyDescent="0.25">
      <c r="A36" s="20"/>
      <c r="B36" s="24" t="s">
        <v>44</v>
      </c>
      <c r="C36" s="25">
        <v>1764554</v>
      </c>
      <c r="D36" s="25">
        <v>0</v>
      </c>
    </row>
    <row r="37" spans="1:4" s="4" customFormat="1" x14ac:dyDescent="0.25">
      <c r="A37" s="43" t="s">
        <v>45</v>
      </c>
      <c r="B37" s="46"/>
      <c r="C37" s="45">
        <f>SUM(C38:C44)</f>
        <v>1100000</v>
      </c>
      <c r="D37" s="45">
        <f>SUM(D38:D44)</f>
        <v>0</v>
      </c>
    </row>
    <row r="38" spans="1:4" s="4" customFormat="1" x14ac:dyDescent="0.25">
      <c r="A38" s="20"/>
      <c r="B38" s="24" t="s">
        <v>46</v>
      </c>
      <c r="C38" s="25">
        <v>1100000</v>
      </c>
      <c r="D38" s="25">
        <v>0</v>
      </c>
    </row>
    <row r="39" spans="1:4" s="4" customFormat="1" ht="24" x14ac:dyDescent="0.25">
      <c r="A39" s="20"/>
      <c r="B39" s="24" t="s">
        <v>47</v>
      </c>
      <c r="C39" s="25">
        <v>0</v>
      </c>
      <c r="D39" s="25">
        <v>0</v>
      </c>
    </row>
    <row r="40" spans="1:4" s="4" customFormat="1" ht="24" x14ac:dyDescent="0.25">
      <c r="A40" s="20"/>
      <c r="B40" s="24" t="s">
        <v>48</v>
      </c>
      <c r="C40" s="25">
        <v>0</v>
      </c>
      <c r="D40" s="25">
        <v>0</v>
      </c>
    </row>
    <row r="41" spans="1:4" s="4" customFormat="1" ht="24" x14ac:dyDescent="0.25">
      <c r="A41" s="20"/>
      <c r="B41" s="24" t="s">
        <v>49</v>
      </c>
      <c r="C41" s="25">
        <v>0</v>
      </c>
      <c r="D41" s="25">
        <v>0</v>
      </c>
    </row>
    <row r="42" spans="1:4" s="4" customFormat="1" ht="24" x14ac:dyDescent="0.25">
      <c r="A42" s="20"/>
      <c r="B42" s="24" t="s">
        <v>50</v>
      </c>
      <c r="C42" s="25">
        <v>0</v>
      </c>
      <c r="D42" s="25">
        <v>0</v>
      </c>
    </row>
    <row r="43" spans="1:4" s="4" customFormat="1" x14ac:dyDescent="0.25">
      <c r="A43" s="20"/>
      <c r="B43" s="24" t="s">
        <v>51</v>
      </c>
      <c r="C43" s="25">
        <v>0</v>
      </c>
      <c r="D43" s="25">
        <v>0</v>
      </c>
    </row>
    <row r="44" spans="1:4" s="4" customFormat="1" ht="24" x14ac:dyDescent="0.25">
      <c r="A44" s="20"/>
      <c r="B44" s="24" t="s">
        <v>52</v>
      </c>
      <c r="C44" s="25">
        <v>0</v>
      </c>
      <c r="D44" s="25">
        <v>0</v>
      </c>
    </row>
    <row r="45" spans="1:4" s="4" customFormat="1" x14ac:dyDescent="0.25">
      <c r="A45" s="43" t="s">
        <v>53</v>
      </c>
      <c r="B45" s="46"/>
      <c r="C45" s="45">
        <f>SUM(C46:C52)</f>
        <v>0</v>
      </c>
      <c r="D45" s="45">
        <f>SUM(D46:D52)</f>
        <v>0</v>
      </c>
    </row>
    <row r="46" spans="1:4" s="4" customFormat="1" x14ac:dyDescent="0.25">
      <c r="A46" s="20"/>
      <c r="B46" s="24" t="s">
        <v>54</v>
      </c>
      <c r="C46" s="25">
        <v>0</v>
      </c>
      <c r="D46" s="25">
        <v>0</v>
      </c>
    </row>
    <row r="47" spans="1:4" s="4" customFormat="1" ht="24" x14ac:dyDescent="0.25">
      <c r="A47" s="20"/>
      <c r="B47" s="24" t="s">
        <v>55</v>
      </c>
      <c r="C47" s="25">
        <v>0</v>
      </c>
      <c r="D47" s="25">
        <v>0</v>
      </c>
    </row>
    <row r="48" spans="1:4" s="4" customFormat="1" ht="24" x14ac:dyDescent="0.25">
      <c r="A48" s="20"/>
      <c r="B48" s="24" t="s">
        <v>56</v>
      </c>
      <c r="C48" s="25">
        <v>0</v>
      </c>
      <c r="D48" s="25">
        <v>0</v>
      </c>
    </row>
    <row r="49" spans="1:4" s="4" customFormat="1" ht="24" x14ac:dyDescent="0.25">
      <c r="A49" s="20"/>
      <c r="B49" s="24" t="s">
        <v>57</v>
      </c>
      <c r="C49" s="25">
        <v>0</v>
      </c>
      <c r="D49" s="25">
        <v>0</v>
      </c>
    </row>
    <row r="50" spans="1:4" s="4" customFormat="1" ht="24" x14ac:dyDescent="0.25">
      <c r="A50" s="20"/>
      <c r="B50" s="24" t="s">
        <v>58</v>
      </c>
      <c r="C50" s="25">
        <v>0</v>
      </c>
      <c r="D50" s="25">
        <v>0</v>
      </c>
    </row>
    <row r="51" spans="1:4" s="4" customFormat="1" x14ac:dyDescent="0.25">
      <c r="A51" s="20"/>
      <c r="B51" s="24" t="s">
        <v>59</v>
      </c>
      <c r="C51" s="25">
        <v>0</v>
      </c>
      <c r="D51" s="25">
        <v>0</v>
      </c>
    </row>
    <row r="52" spans="1:4" s="4" customFormat="1" ht="24" x14ac:dyDescent="0.25">
      <c r="A52" s="20"/>
      <c r="B52" s="24" t="s">
        <v>60</v>
      </c>
      <c r="C52" s="25">
        <v>0</v>
      </c>
      <c r="D52" s="25">
        <v>0</v>
      </c>
    </row>
    <row r="53" spans="1:4" s="4" customFormat="1" x14ac:dyDescent="0.25">
      <c r="A53" s="43" t="s">
        <v>61</v>
      </c>
      <c r="B53" s="46"/>
      <c r="C53" s="45">
        <f>SUM(C54:C62)</f>
        <v>950000</v>
      </c>
      <c r="D53" s="45">
        <f>SUM(D54:D62)</f>
        <v>0</v>
      </c>
    </row>
    <row r="54" spans="1:4" s="4" customFormat="1" x14ac:dyDescent="0.25">
      <c r="A54" s="20"/>
      <c r="B54" s="24" t="s">
        <v>62</v>
      </c>
      <c r="C54" s="25">
        <v>950000</v>
      </c>
      <c r="D54" s="25">
        <v>0</v>
      </c>
    </row>
    <row r="55" spans="1:4" s="4" customFormat="1" x14ac:dyDescent="0.25">
      <c r="A55" s="20"/>
      <c r="B55" s="24" t="s">
        <v>115</v>
      </c>
      <c r="C55" s="25">
        <v>0</v>
      </c>
      <c r="D55" s="25">
        <v>0</v>
      </c>
    </row>
    <row r="56" spans="1:4" s="4" customFormat="1" x14ac:dyDescent="0.25">
      <c r="A56" s="20"/>
      <c r="B56" s="24" t="s">
        <v>64</v>
      </c>
      <c r="C56" s="25">
        <v>0</v>
      </c>
      <c r="D56" s="25">
        <v>0</v>
      </c>
    </row>
    <row r="57" spans="1:4" s="4" customFormat="1" ht="24" x14ac:dyDescent="0.25">
      <c r="A57" s="20"/>
      <c r="B57" s="24" t="s">
        <v>65</v>
      </c>
      <c r="C57" s="25">
        <v>0</v>
      </c>
      <c r="D57" s="25">
        <v>0</v>
      </c>
    </row>
    <row r="58" spans="1:4" s="4" customFormat="1" x14ac:dyDescent="0.25">
      <c r="A58" s="20"/>
      <c r="B58" s="24" t="s">
        <v>66</v>
      </c>
      <c r="C58" s="25">
        <v>0</v>
      </c>
      <c r="D58" s="25">
        <v>0</v>
      </c>
    </row>
    <row r="59" spans="1:4" s="4" customFormat="1" x14ac:dyDescent="0.25">
      <c r="A59" s="20"/>
      <c r="B59" s="24" t="s">
        <v>67</v>
      </c>
      <c r="C59" s="25">
        <v>0</v>
      </c>
      <c r="D59" s="25">
        <v>0</v>
      </c>
    </row>
    <row r="60" spans="1:4" s="4" customFormat="1" x14ac:dyDescent="0.25">
      <c r="A60" s="20"/>
      <c r="B60" s="24" t="s">
        <v>68</v>
      </c>
      <c r="C60" s="25">
        <v>0</v>
      </c>
      <c r="D60" s="25">
        <v>0</v>
      </c>
    </row>
    <row r="61" spans="1:4" s="4" customFormat="1" x14ac:dyDescent="0.25">
      <c r="A61" s="20"/>
      <c r="B61" s="24" t="s">
        <v>69</v>
      </c>
      <c r="C61" s="25">
        <v>0</v>
      </c>
      <c r="D61" s="25">
        <v>0</v>
      </c>
    </row>
    <row r="62" spans="1:4" s="4" customFormat="1" ht="24" x14ac:dyDescent="0.25">
      <c r="A62" s="20"/>
      <c r="B62" s="24" t="s">
        <v>70</v>
      </c>
      <c r="C62" s="25">
        <v>0</v>
      </c>
      <c r="D62" s="25">
        <v>0</v>
      </c>
    </row>
    <row r="63" spans="1:4" s="4" customFormat="1" x14ac:dyDescent="0.25">
      <c r="A63" s="43" t="s">
        <v>71</v>
      </c>
      <c r="B63" s="46"/>
      <c r="C63" s="45">
        <f>SUM(C64:C67)</f>
        <v>0</v>
      </c>
      <c r="D63" s="45">
        <f>SUM(D64:D67)</f>
        <v>0</v>
      </c>
    </row>
    <row r="64" spans="1:4" s="4" customFormat="1" x14ac:dyDescent="0.25">
      <c r="A64" s="20"/>
      <c r="B64" s="24" t="s">
        <v>72</v>
      </c>
      <c r="C64" s="25">
        <v>0</v>
      </c>
      <c r="D64" s="25">
        <v>0</v>
      </c>
    </row>
    <row r="65" spans="1:4" s="4" customFormat="1" x14ac:dyDescent="0.25">
      <c r="A65" s="20"/>
      <c r="B65" s="24" t="s">
        <v>73</v>
      </c>
      <c r="C65" s="25">
        <v>0</v>
      </c>
      <c r="D65" s="25">
        <v>0</v>
      </c>
    </row>
    <row r="66" spans="1:4" s="4" customFormat="1" x14ac:dyDescent="0.25">
      <c r="A66" s="20"/>
      <c r="B66" s="24" t="s">
        <v>74</v>
      </c>
      <c r="C66" s="25">
        <v>0</v>
      </c>
      <c r="D66" s="25">
        <v>0</v>
      </c>
    </row>
    <row r="67" spans="1:4" s="4" customFormat="1" ht="24" x14ac:dyDescent="0.25">
      <c r="A67" s="20"/>
      <c r="B67" s="24" t="s">
        <v>75</v>
      </c>
      <c r="C67" s="25">
        <v>0</v>
      </c>
      <c r="D67" s="25">
        <v>0</v>
      </c>
    </row>
    <row r="68" spans="1:4" s="4" customFormat="1" x14ac:dyDescent="0.25">
      <c r="A68" s="43" t="s">
        <v>76</v>
      </c>
      <c r="B68" s="46"/>
      <c r="C68" s="45">
        <f>SUM(C69:C70)</f>
        <v>0</v>
      </c>
      <c r="D68" s="45">
        <f>SUM(D69:D70)</f>
        <v>0</v>
      </c>
    </row>
    <row r="69" spans="1:4" s="4" customFormat="1" x14ac:dyDescent="0.25">
      <c r="A69" s="20"/>
      <c r="B69" s="24" t="s">
        <v>77</v>
      </c>
      <c r="C69" s="25">
        <v>0</v>
      </c>
      <c r="D69" s="25">
        <v>0</v>
      </c>
    </row>
    <row r="70" spans="1:4" s="4" customFormat="1" ht="24" x14ac:dyDescent="0.25">
      <c r="A70" s="20"/>
      <c r="B70" s="24" t="s">
        <v>78</v>
      </c>
      <c r="C70" s="25">
        <v>0</v>
      </c>
      <c r="D70" s="25">
        <v>0</v>
      </c>
    </row>
    <row r="71" spans="1:4" s="4" customFormat="1" x14ac:dyDescent="0.25">
      <c r="A71" s="43" t="s">
        <v>79</v>
      </c>
      <c r="B71" s="46"/>
      <c r="C71" s="45">
        <f>SUM(C72:C74)</f>
        <v>0</v>
      </c>
      <c r="D71" s="45">
        <f>SUM(D72:D74)</f>
        <v>0</v>
      </c>
    </row>
    <row r="72" spans="1:4" s="4" customFormat="1" x14ac:dyDescent="0.25">
      <c r="A72" s="20"/>
      <c r="B72" s="24" t="s">
        <v>80</v>
      </c>
      <c r="C72" s="25">
        <v>0</v>
      </c>
      <c r="D72" s="25">
        <v>0</v>
      </c>
    </row>
    <row r="73" spans="1:4" s="4" customFormat="1" x14ac:dyDescent="0.25">
      <c r="A73" s="20"/>
      <c r="B73" s="24" t="s">
        <v>81</v>
      </c>
      <c r="C73" s="25">
        <v>0</v>
      </c>
      <c r="D73" s="25">
        <v>0</v>
      </c>
    </row>
    <row r="74" spans="1:4" s="4" customFormat="1" ht="24" x14ac:dyDescent="0.25">
      <c r="A74" s="20"/>
      <c r="B74" s="24" t="s">
        <v>82</v>
      </c>
      <c r="C74" s="25">
        <v>0</v>
      </c>
      <c r="D74" s="25">
        <v>0</v>
      </c>
    </row>
    <row r="75" spans="1:4" s="4" customFormat="1" x14ac:dyDescent="0.25">
      <c r="A75" s="47" t="s">
        <v>83</v>
      </c>
      <c r="B75" s="48"/>
      <c r="C75" s="49">
        <f>+C11+C17+C27+C37+C45+C53+C63+C68+C71</f>
        <v>488530366</v>
      </c>
      <c r="D75" s="49">
        <f>+D11+D17+D27+D37+D45+D53+D63+D68+D71</f>
        <v>0</v>
      </c>
    </row>
    <row r="76" spans="1:4" s="4" customFormat="1" x14ac:dyDescent="0.25">
      <c r="A76" s="20"/>
      <c r="B76" s="24"/>
      <c r="C76" s="21"/>
      <c r="D76" s="21"/>
    </row>
    <row r="77" spans="1:4" s="4" customFormat="1" x14ac:dyDescent="0.25">
      <c r="A77" s="20"/>
      <c r="B77" s="24"/>
      <c r="C77" s="21"/>
      <c r="D77" s="21"/>
    </row>
    <row r="78" spans="1:4" s="4" customFormat="1" x14ac:dyDescent="0.25">
      <c r="A78" s="20"/>
      <c r="B78" s="24"/>
      <c r="C78" s="21"/>
      <c r="D78" s="21"/>
    </row>
    <row r="79" spans="1:4" s="4" customFormat="1" x14ac:dyDescent="0.25">
      <c r="A79" s="20"/>
      <c r="B79" s="24"/>
      <c r="C79" s="21"/>
      <c r="D79" s="21"/>
    </row>
    <row r="80" spans="1:4" s="4" customFormat="1" x14ac:dyDescent="0.25">
      <c r="A80" s="20" t="s">
        <v>84</v>
      </c>
      <c r="B80" s="24"/>
      <c r="C80" s="21"/>
      <c r="D80" s="21"/>
    </row>
    <row r="81" spans="1:4" s="4" customFormat="1" x14ac:dyDescent="0.25">
      <c r="A81" s="43" t="s">
        <v>85</v>
      </c>
      <c r="B81" s="46"/>
      <c r="C81" s="45">
        <f>SUM(C82:C83)</f>
        <v>0</v>
      </c>
      <c r="D81" s="45">
        <f>SUM(D82:D83)</f>
        <v>0</v>
      </c>
    </row>
    <row r="82" spans="1:4" s="4" customFormat="1" x14ac:dyDescent="0.25">
      <c r="A82" s="20"/>
      <c r="B82" s="24" t="s">
        <v>86</v>
      </c>
      <c r="C82" s="25">
        <v>0</v>
      </c>
      <c r="D82" s="25">
        <v>0</v>
      </c>
    </row>
    <row r="83" spans="1:4" s="4" customFormat="1" ht="24" x14ac:dyDescent="0.25">
      <c r="A83" s="20"/>
      <c r="B83" s="24" t="s">
        <v>87</v>
      </c>
      <c r="C83" s="25">
        <v>0</v>
      </c>
      <c r="D83" s="25">
        <v>0</v>
      </c>
    </row>
    <row r="84" spans="1:4" s="4" customFormat="1" x14ac:dyDescent="0.25">
      <c r="A84" s="43" t="s">
        <v>88</v>
      </c>
      <c r="B84" s="46"/>
      <c r="C84" s="45">
        <f>SUM(C85:C86)</f>
        <v>0</v>
      </c>
      <c r="D84" s="45">
        <f>SUM(D85:D86)</f>
        <v>0</v>
      </c>
    </row>
    <row r="85" spans="1:4" s="4" customFormat="1" x14ac:dyDescent="0.25">
      <c r="A85" s="20"/>
      <c r="B85" s="24" t="s">
        <v>89</v>
      </c>
      <c r="C85" s="25">
        <v>0</v>
      </c>
      <c r="D85" s="25">
        <v>0</v>
      </c>
    </row>
    <row r="86" spans="1:4" s="4" customFormat="1" x14ac:dyDescent="0.25">
      <c r="A86" s="20"/>
      <c r="B86" s="24" t="s">
        <v>90</v>
      </c>
      <c r="C86" s="25">
        <v>0</v>
      </c>
      <c r="D86" s="25">
        <v>0</v>
      </c>
    </row>
    <row r="87" spans="1:4" s="4" customFormat="1" x14ac:dyDescent="0.25">
      <c r="A87" s="43" t="s">
        <v>91</v>
      </c>
      <c r="B87" s="46"/>
      <c r="C87" s="45">
        <f>SUM(C88)</f>
        <v>0</v>
      </c>
      <c r="D87" s="45">
        <f>SUM(D88)</f>
        <v>0</v>
      </c>
    </row>
    <row r="88" spans="1:4" s="4" customFormat="1" x14ac:dyDescent="0.25">
      <c r="A88" s="20"/>
      <c r="B88" s="24" t="s">
        <v>92</v>
      </c>
      <c r="C88" s="25">
        <v>0</v>
      </c>
      <c r="D88" s="25">
        <v>0</v>
      </c>
    </row>
    <row r="89" spans="1:4" s="4" customFormat="1" x14ac:dyDescent="0.25">
      <c r="A89" s="47" t="s">
        <v>93</v>
      </c>
      <c r="B89" s="50"/>
      <c r="C89" s="49">
        <f>+C81+C84+C87</f>
        <v>0</v>
      </c>
      <c r="D89" s="49">
        <f>+D81+D84+D87</f>
        <v>0</v>
      </c>
    </row>
    <row r="90" spans="1:4" s="4" customFormat="1" x14ac:dyDescent="0.25">
      <c r="A90" s="20"/>
      <c r="B90" s="24"/>
      <c r="C90" s="21"/>
      <c r="D90" s="21"/>
    </row>
    <row r="91" spans="1:4" s="4" customFormat="1" x14ac:dyDescent="0.25">
      <c r="A91" s="51" t="s">
        <v>94</v>
      </c>
      <c r="B91" s="52"/>
      <c r="C91" s="53">
        <f>+C75+C89</f>
        <v>488530366</v>
      </c>
      <c r="D91" s="53">
        <f>+D75+D89</f>
        <v>0</v>
      </c>
    </row>
    <row r="92" spans="1:4" x14ac:dyDescent="0.25">
      <c r="A92" s="23"/>
      <c r="B92" s="23"/>
      <c r="C92" s="23"/>
      <c r="D92" s="23"/>
    </row>
    <row r="93" spans="1:4" x14ac:dyDescent="0.25">
      <c r="A93" s="23"/>
      <c r="B93" s="23"/>
      <c r="C93" s="23"/>
      <c r="D93" s="23"/>
    </row>
    <row r="94" spans="1:4" x14ac:dyDescent="0.25">
      <c r="A94" s="28" t="s">
        <v>103</v>
      </c>
      <c r="B94" s="23"/>
      <c r="C94" s="23"/>
      <c r="D94" s="23"/>
    </row>
    <row r="95" spans="1:4" x14ac:dyDescent="0.25">
      <c r="A95" s="29" t="s">
        <v>109</v>
      </c>
      <c r="B95" s="23"/>
      <c r="C95" s="23"/>
      <c r="D95" s="23"/>
    </row>
    <row r="96" spans="1:4" x14ac:dyDescent="0.25">
      <c r="A96" s="30"/>
      <c r="B96" s="23"/>
      <c r="C96" s="23"/>
      <c r="D96" s="23"/>
    </row>
    <row r="97" spans="1:4" x14ac:dyDescent="0.25">
      <c r="A97" s="31" t="s">
        <v>104</v>
      </c>
      <c r="B97" s="23"/>
      <c r="C97" s="23"/>
      <c r="D97" s="23"/>
    </row>
    <row r="98" spans="1:4" x14ac:dyDescent="0.25">
      <c r="A98" s="32" t="s">
        <v>105</v>
      </c>
      <c r="B98" s="23"/>
      <c r="C98" s="23"/>
      <c r="D98" s="23"/>
    </row>
    <row r="99" spans="1:4" x14ac:dyDescent="0.25">
      <c r="A99" s="30"/>
      <c r="B99" s="23"/>
      <c r="C99" s="23"/>
      <c r="D99" s="23"/>
    </row>
    <row r="100" spans="1:4" x14ac:dyDescent="0.25">
      <c r="A100" s="31" t="s">
        <v>106</v>
      </c>
      <c r="B100" s="23"/>
      <c r="C100" s="23"/>
      <c r="D100" s="23"/>
    </row>
    <row r="101" spans="1:4" x14ac:dyDescent="0.25">
      <c r="A101" s="67" t="s">
        <v>107</v>
      </c>
      <c r="B101" s="67"/>
      <c r="C101" s="67"/>
      <c r="D101" s="67"/>
    </row>
    <row r="102" spans="1:4" x14ac:dyDescent="0.25">
      <c r="A102" s="67"/>
      <c r="B102" s="67"/>
      <c r="C102" s="67"/>
      <c r="D102" s="67"/>
    </row>
    <row r="103" spans="1:4" x14ac:dyDescent="0.25">
      <c r="A103" s="67"/>
      <c r="B103" s="67"/>
      <c r="C103" s="67"/>
      <c r="D103" s="67"/>
    </row>
    <row r="104" spans="1:4" x14ac:dyDescent="0.25">
      <c r="A104" s="23"/>
      <c r="B104" s="23"/>
      <c r="C104" s="23"/>
      <c r="D104" s="23"/>
    </row>
    <row r="105" spans="1:4" x14ac:dyDescent="0.25">
      <c r="A105" s="23"/>
      <c r="B105" s="23"/>
      <c r="C105" s="23"/>
      <c r="D105" s="23"/>
    </row>
    <row r="106" spans="1:4" x14ac:dyDescent="0.25">
      <c r="A106" s="23"/>
      <c r="B106" s="23"/>
      <c r="C106" s="31" t="s">
        <v>95</v>
      </c>
      <c r="D106" s="23"/>
    </row>
    <row r="107" spans="1:4" x14ac:dyDescent="0.25">
      <c r="A107" s="23"/>
      <c r="B107" s="23"/>
      <c r="C107" s="67" t="s">
        <v>119</v>
      </c>
      <c r="D107" s="67"/>
    </row>
    <row r="108" spans="1:4" x14ac:dyDescent="0.25">
      <c r="A108" s="23"/>
      <c r="B108" s="23"/>
      <c r="C108" s="67"/>
      <c r="D108" s="67"/>
    </row>
    <row r="109" spans="1:4" ht="18.75" x14ac:dyDescent="0.3">
      <c r="A109" s="57" t="s">
        <v>98</v>
      </c>
      <c r="B109" s="57"/>
      <c r="C109" s="67" t="s">
        <v>120</v>
      </c>
      <c r="D109" s="67"/>
    </row>
    <row r="110" spans="1:4" ht="15.75" x14ac:dyDescent="0.25">
      <c r="A110" s="58" t="s">
        <v>117</v>
      </c>
      <c r="B110" s="58"/>
      <c r="C110" s="67"/>
      <c r="D110" s="67"/>
    </row>
    <row r="111" spans="1:4" ht="15.75" customHeight="1" x14ac:dyDescent="0.25">
      <c r="A111" s="58" t="s">
        <v>118</v>
      </c>
      <c r="B111" s="58"/>
      <c r="C111" s="68" t="s">
        <v>122</v>
      </c>
      <c r="D111" s="68"/>
    </row>
    <row r="112" spans="1:4" ht="30" customHeight="1" x14ac:dyDescent="0.25">
      <c r="A112" s="23"/>
      <c r="B112" s="23"/>
      <c r="C112" s="68"/>
      <c r="D112" s="68"/>
    </row>
    <row r="113" spans="1:4" x14ac:dyDescent="0.25">
      <c r="A113" s="23"/>
      <c r="B113" s="23"/>
      <c r="C113" s="42"/>
      <c r="D113" s="42"/>
    </row>
    <row r="114" spans="1:4" x14ac:dyDescent="0.25">
      <c r="A114" s="23"/>
      <c r="B114" s="23"/>
      <c r="C114" s="29" t="s">
        <v>116</v>
      </c>
      <c r="D114" s="23"/>
    </row>
    <row r="115" spans="1:4" x14ac:dyDescent="0.25">
      <c r="A115" s="23"/>
      <c r="B115" s="23"/>
      <c r="C115" s="23"/>
      <c r="D115" s="23"/>
    </row>
    <row r="116" spans="1:4" x14ac:dyDescent="0.25">
      <c r="A116" s="23"/>
      <c r="B116" s="23"/>
      <c r="C116" s="23"/>
      <c r="D116" s="23"/>
    </row>
    <row r="118" spans="1:4" ht="18.75" x14ac:dyDescent="0.3">
      <c r="C118" s="38"/>
      <c r="D118" s="38"/>
    </row>
    <row r="119" spans="1:4" ht="15.75" x14ac:dyDescent="0.25">
      <c r="C119" s="27"/>
      <c r="D119" s="27"/>
    </row>
    <row r="120" spans="1:4" ht="15.75" x14ac:dyDescent="0.25">
      <c r="C120" s="27"/>
      <c r="D120" s="27"/>
    </row>
  </sheetData>
  <mergeCells count="12">
    <mergeCell ref="A101:D103"/>
    <mergeCell ref="C107:D108"/>
    <mergeCell ref="C109:D110"/>
    <mergeCell ref="C111:D112"/>
    <mergeCell ref="A109:B109"/>
    <mergeCell ref="A110:B110"/>
    <mergeCell ref="A111:B111"/>
    <mergeCell ref="A2:D2"/>
    <mergeCell ref="A3:D3"/>
    <mergeCell ref="A4:D4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0"/>
  <sheetViews>
    <sheetView showGridLines="0" tabSelected="1" topLeftCell="A2" zoomScaleNormal="100" workbookViewId="0">
      <pane xSplit="3" ySplit="9" topLeftCell="D44" activePane="bottomRight" state="frozen"/>
      <selection activeCell="A2" sqref="A2"/>
      <selection pane="topRight" activeCell="C2" sqref="C2"/>
      <selection pane="bottomLeft" activeCell="A10" sqref="A10"/>
      <selection pane="bottomRight" activeCell="D51" sqref="D51"/>
    </sheetView>
  </sheetViews>
  <sheetFormatPr baseColWidth="10" defaultColWidth="9.140625" defaultRowHeight="15" x14ac:dyDescent="0.25"/>
  <cols>
    <col min="1" max="1" width="49.85546875" customWidth="1"/>
    <col min="2" max="2" width="14.85546875" customWidth="1"/>
    <col min="3" max="3" width="12.7109375" customWidth="1"/>
    <col min="4" max="4" width="13.42578125" bestFit="1" customWidth="1"/>
    <col min="5" max="5" width="13.85546875" bestFit="1" customWidth="1"/>
    <col min="6" max="6" width="14.5703125" customWidth="1"/>
    <col min="7" max="8" width="13.5703125" customWidth="1"/>
    <col min="9" max="9" width="13.7109375" customWidth="1"/>
    <col min="10" max="11" width="12.5703125" customWidth="1"/>
    <col min="12" max="15" width="13.7109375" customWidth="1"/>
    <col min="16" max="16" width="14.8554687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8.7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8.75" x14ac:dyDescent="0.25">
      <c r="A3" s="61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8.7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7" x14ac:dyDescent="0.25">
      <c r="A7" s="63" t="s">
        <v>108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7" ht="15.75" customHeight="1" x14ac:dyDescent="0.25">
      <c r="A8" s="64" t="s">
        <v>4</v>
      </c>
      <c r="B8" s="69" t="s">
        <v>100</v>
      </c>
      <c r="C8" s="69" t="s">
        <v>101</v>
      </c>
      <c r="D8" s="65" t="s">
        <v>102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7" ht="15.75" x14ac:dyDescent="0.25">
      <c r="A9" s="64"/>
      <c r="B9" s="69"/>
      <c r="C9" s="70"/>
      <c r="D9" s="14" t="s">
        <v>6</v>
      </c>
      <c r="E9" s="1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4" t="s">
        <v>12</v>
      </c>
      <c r="K9" s="1" t="s">
        <v>13</v>
      </c>
      <c r="L9" s="15" t="s">
        <v>14</v>
      </c>
      <c r="M9" s="15" t="s">
        <v>15</v>
      </c>
      <c r="N9" s="15" t="s">
        <v>16</v>
      </c>
      <c r="O9" s="15" t="s">
        <v>17</v>
      </c>
      <c r="P9" s="15" t="s">
        <v>5</v>
      </c>
      <c r="Q9" s="16"/>
    </row>
    <row r="10" spans="1:17" x14ac:dyDescent="0.2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x14ac:dyDescent="0.25">
      <c r="A11" s="33" t="s">
        <v>19</v>
      </c>
      <c r="B11" s="34">
        <f>SUM(B12:B16)</f>
        <v>52292350</v>
      </c>
      <c r="C11" s="34">
        <f t="shared" ref="C11:O11" si="0">SUM(C12:C16)</f>
        <v>0</v>
      </c>
      <c r="D11" s="34">
        <f>SUM(D12:D16)</f>
        <v>4085023</v>
      </c>
      <c r="E11" s="34">
        <f>SUM(E12:E16)</f>
        <v>4079813</v>
      </c>
      <c r="F11" s="34">
        <f t="shared" si="0"/>
        <v>3935228</v>
      </c>
      <c r="G11" s="34">
        <f t="shared" si="0"/>
        <v>4042328</v>
      </c>
      <c r="H11" s="34">
        <f t="shared" si="0"/>
        <v>3890098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 t="shared" si="0"/>
        <v>0</v>
      </c>
      <c r="O11" s="34">
        <f t="shared" si="0"/>
        <v>0</v>
      </c>
      <c r="P11" s="34">
        <f>SUM(P12:P16)</f>
        <v>20032490</v>
      </c>
    </row>
    <row r="12" spans="1:17" x14ac:dyDescent="0.25">
      <c r="A12" s="6" t="s">
        <v>20</v>
      </c>
      <c r="B12" s="25">
        <f>'P1 Presupuesto Aprobado'!C12</f>
        <v>41762500</v>
      </c>
      <c r="C12" s="7">
        <v>0</v>
      </c>
      <c r="D12" s="7">
        <v>3213000</v>
      </c>
      <c r="E12" s="7">
        <v>3203000</v>
      </c>
      <c r="F12" s="7">
        <v>3068000</v>
      </c>
      <c r="G12" s="7">
        <v>3168000</v>
      </c>
      <c r="H12" s="7">
        <v>3038000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>SUM(D12:O12)</f>
        <v>15690000</v>
      </c>
    </row>
    <row r="13" spans="1:17" x14ac:dyDescent="0.25">
      <c r="A13" s="6" t="s">
        <v>21</v>
      </c>
      <c r="B13" s="25">
        <f>'P1 Presupuesto Aprobado'!C13</f>
        <v>7792800</v>
      </c>
      <c r="C13" s="7">
        <v>0</v>
      </c>
      <c r="D13" s="7">
        <v>643900</v>
      </c>
      <c r="E13" s="7">
        <v>649400</v>
      </c>
      <c r="F13" s="7">
        <v>649400</v>
      </c>
      <c r="G13" s="7">
        <v>649400</v>
      </c>
      <c r="H13" s="7">
        <v>636400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>SUM(D13:O13)</f>
        <v>3228500</v>
      </c>
    </row>
    <row r="14" spans="1:17" x14ac:dyDescent="0.25">
      <c r="A14" s="6" t="s">
        <v>22</v>
      </c>
      <c r="B14" s="25">
        <f>'P1 Presupuesto Aprobado'!C14</f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ref="P14:P16" si="1">SUM(D14:O14)</f>
        <v>0</v>
      </c>
    </row>
    <row r="15" spans="1:17" x14ac:dyDescent="0.25">
      <c r="A15" s="6" t="s">
        <v>23</v>
      </c>
      <c r="B15" s="25">
        <f>'P1 Presupuesto Aprobado'!C15</f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1"/>
        <v>0</v>
      </c>
    </row>
    <row r="16" spans="1:17" x14ac:dyDescent="0.25">
      <c r="A16" s="6" t="s">
        <v>24</v>
      </c>
      <c r="B16" s="25">
        <f>'P1 Presupuesto Aprobado'!C16</f>
        <v>2737050</v>
      </c>
      <c r="C16" s="7">
        <v>0</v>
      </c>
      <c r="D16" s="7">
        <v>228123</v>
      </c>
      <c r="E16" s="7">
        <v>227413</v>
      </c>
      <c r="F16" s="7">
        <v>217828</v>
      </c>
      <c r="G16" s="7">
        <v>224928</v>
      </c>
      <c r="H16" s="7">
        <v>215698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1"/>
        <v>1113990</v>
      </c>
    </row>
    <row r="17" spans="1:16" x14ac:dyDescent="0.25">
      <c r="A17" s="33" t="s">
        <v>25</v>
      </c>
      <c r="B17" s="34">
        <f>SUM(B18:B26)</f>
        <v>403056600</v>
      </c>
      <c r="C17" s="34">
        <f>SUM(C18:C26)</f>
        <v>0</v>
      </c>
      <c r="D17" s="34">
        <f t="shared" ref="D17:O17" si="2">SUM(D18:D26)</f>
        <v>17107444.879999999</v>
      </c>
      <c r="E17" s="34">
        <f t="shared" si="2"/>
        <v>17127385.100000001</v>
      </c>
      <c r="F17" s="34">
        <f t="shared" si="2"/>
        <v>17127876</v>
      </c>
      <c r="G17" s="34">
        <f t="shared" si="2"/>
        <v>17059243.550000001</v>
      </c>
      <c r="H17" s="34">
        <f t="shared" si="2"/>
        <v>16989021</v>
      </c>
      <c r="I17" s="34">
        <f t="shared" si="2"/>
        <v>0</v>
      </c>
      <c r="J17" s="34">
        <f t="shared" si="2"/>
        <v>0</v>
      </c>
      <c r="K17" s="34">
        <f t="shared" si="2"/>
        <v>0</v>
      </c>
      <c r="L17" s="34">
        <f t="shared" si="2"/>
        <v>0</v>
      </c>
      <c r="M17" s="34">
        <f t="shared" si="2"/>
        <v>0</v>
      </c>
      <c r="N17" s="34">
        <f t="shared" si="2"/>
        <v>0</v>
      </c>
      <c r="O17" s="34">
        <f t="shared" si="2"/>
        <v>0</v>
      </c>
      <c r="P17" s="34">
        <f>SUM(P18:P26)</f>
        <v>85410970.530000001</v>
      </c>
    </row>
    <row r="18" spans="1:16" x14ac:dyDescent="0.25">
      <c r="A18" s="6" t="s">
        <v>26</v>
      </c>
      <c r="B18" s="25">
        <f>'P1 Presupuesto Aprobado'!C18</f>
        <v>1941600</v>
      </c>
      <c r="C18" s="7"/>
      <c r="D18" s="7">
        <v>104230.88</v>
      </c>
      <c r="E18" s="7">
        <v>77372.100000000006</v>
      </c>
      <c r="F18" s="7">
        <v>109722</v>
      </c>
      <c r="G18" s="7">
        <v>95620.55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>SUM(D18:O18)</f>
        <v>386945.52999999997</v>
      </c>
    </row>
    <row r="19" spans="1:16" ht="30" x14ac:dyDescent="0.25">
      <c r="A19" s="6" t="s">
        <v>27</v>
      </c>
      <c r="B19" s="25">
        <f>'P1 Presupuesto Aprobado'!C19</f>
        <v>0</v>
      </c>
      <c r="C19" s="7"/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ref="P19:P26" si="3">SUM(D19:O19)</f>
        <v>0</v>
      </c>
    </row>
    <row r="20" spans="1:16" x14ac:dyDescent="0.25">
      <c r="A20" s="6" t="s">
        <v>28</v>
      </c>
      <c r="B20" s="25">
        <f>'P1 Presupuesto Aprobado'!C20</f>
        <v>0</v>
      </c>
      <c r="C20" s="7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3"/>
        <v>0</v>
      </c>
    </row>
    <row r="21" spans="1:16" x14ac:dyDescent="0.25">
      <c r="A21" s="6" t="s">
        <v>29</v>
      </c>
      <c r="B21" s="25">
        <f>'P1 Presupuesto Aprobado'!C21</f>
        <v>0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3"/>
        <v>0</v>
      </c>
    </row>
    <row r="22" spans="1:16" x14ac:dyDescent="0.25">
      <c r="A22" s="6" t="s">
        <v>30</v>
      </c>
      <c r="B22" s="25">
        <f>'P1 Presupuesto Aprobado'!C22</f>
        <v>0</v>
      </c>
      <c r="C22" s="7"/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3"/>
        <v>0</v>
      </c>
    </row>
    <row r="23" spans="1:16" x14ac:dyDescent="0.25">
      <c r="A23" s="6" t="s">
        <v>31</v>
      </c>
      <c r="B23" s="25">
        <f>'P1 Presupuesto Aprobado'!C23</f>
        <v>400015000</v>
      </c>
      <c r="C23" s="7"/>
      <c r="D23" s="7">
        <v>17003214</v>
      </c>
      <c r="E23" s="7">
        <v>17050013</v>
      </c>
      <c r="F23" s="7">
        <v>17018154</v>
      </c>
      <c r="G23" s="7">
        <v>16963623</v>
      </c>
      <c r="H23" s="7">
        <v>16989021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3"/>
        <v>85024025</v>
      </c>
    </row>
    <row r="24" spans="1:16" ht="45" x14ac:dyDescent="0.25">
      <c r="A24" s="6" t="s">
        <v>32</v>
      </c>
      <c r="B24" s="25">
        <f>'P1 Presupuesto Aprobado'!C24</f>
        <v>1100000</v>
      </c>
      <c r="C24" s="7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3"/>
        <v>0</v>
      </c>
    </row>
    <row r="25" spans="1:16" ht="30" x14ac:dyDescent="0.25">
      <c r="A25" s="6" t="s">
        <v>33</v>
      </c>
      <c r="B25" s="25">
        <f>'P1 Presupuesto Aprobado'!C25</f>
        <v>0</v>
      </c>
      <c r="C25" s="7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3"/>
        <v>0</v>
      </c>
    </row>
    <row r="26" spans="1:16" x14ac:dyDescent="0.25">
      <c r="A26" s="6" t="s">
        <v>34</v>
      </c>
      <c r="B26" s="25">
        <f>'P1 Presupuesto Aprobado'!C26</f>
        <v>0</v>
      </c>
      <c r="C26" s="7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3"/>
        <v>0</v>
      </c>
    </row>
    <row r="27" spans="1:16" x14ac:dyDescent="0.25">
      <c r="A27" s="33" t="s">
        <v>35</v>
      </c>
      <c r="B27" s="34">
        <f t="shared" ref="B27:P27" si="4">SUM(B28:B36)</f>
        <v>31131416</v>
      </c>
      <c r="C27" s="34">
        <f t="shared" si="4"/>
        <v>0</v>
      </c>
      <c r="D27" s="34">
        <f t="shared" si="4"/>
        <v>0</v>
      </c>
      <c r="E27" s="34">
        <f t="shared" si="4"/>
        <v>0</v>
      </c>
      <c r="F27" s="34">
        <f t="shared" si="4"/>
        <v>978892.22</v>
      </c>
      <c r="G27" s="34">
        <f t="shared" si="4"/>
        <v>15098831</v>
      </c>
      <c r="H27" s="34">
        <f t="shared" si="4"/>
        <v>0</v>
      </c>
      <c r="I27" s="34">
        <f t="shared" si="4"/>
        <v>0</v>
      </c>
      <c r="J27" s="34">
        <f t="shared" si="4"/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34">
        <f t="shared" si="4"/>
        <v>0</v>
      </c>
      <c r="O27" s="34">
        <f t="shared" si="4"/>
        <v>0</v>
      </c>
      <c r="P27" s="34">
        <f t="shared" si="4"/>
        <v>16077723.220000001</v>
      </c>
    </row>
    <row r="28" spans="1:16" x14ac:dyDescent="0.25">
      <c r="A28" s="6" t="s">
        <v>36</v>
      </c>
      <c r="B28" s="25">
        <f>'P1 Presupuesto Aprobado'!C28</f>
        <v>0</v>
      </c>
      <c r="C28" s="7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>SUM(D28:O28)</f>
        <v>0</v>
      </c>
    </row>
    <row r="29" spans="1:16" x14ac:dyDescent="0.25">
      <c r="A29" s="6" t="s">
        <v>37</v>
      </c>
      <c r="B29" s="25">
        <f>'P1 Presupuesto Aprobado'!C29</f>
        <v>0</v>
      </c>
      <c r="C29" s="7"/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ref="P29:P36" si="5">SUM(D29:O29)</f>
        <v>0</v>
      </c>
    </row>
    <row r="30" spans="1:16" x14ac:dyDescent="0.25">
      <c r="A30" s="6" t="s">
        <v>38</v>
      </c>
      <c r="B30" s="25">
        <f>'P1 Presupuesto Aprobado'!C30</f>
        <v>1198462</v>
      </c>
      <c r="C30" s="7"/>
      <c r="D30" s="7">
        <v>0</v>
      </c>
      <c r="E30" s="7">
        <v>0</v>
      </c>
      <c r="F30" s="7">
        <v>381123.01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5"/>
        <v>381123.01</v>
      </c>
    </row>
    <row r="31" spans="1:16" x14ac:dyDescent="0.25">
      <c r="A31" s="6" t="s">
        <v>39</v>
      </c>
      <c r="B31" s="25">
        <f>'P1 Presupuesto Aprobado'!C31</f>
        <v>22000000</v>
      </c>
      <c r="C31" s="7"/>
      <c r="D31" s="7">
        <v>0</v>
      </c>
      <c r="E31" s="7">
        <v>0</v>
      </c>
      <c r="F31" s="7">
        <v>0</v>
      </c>
      <c r="G31" s="7">
        <v>13424231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5"/>
        <v>13424231</v>
      </c>
    </row>
    <row r="32" spans="1:16" x14ac:dyDescent="0.25">
      <c r="A32" s="6" t="s">
        <v>40</v>
      </c>
      <c r="B32" s="25">
        <f>'P1 Presupuesto Aprobado'!C32</f>
        <v>0</v>
      </c>
      <c r="C32" s="7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5"/>
        <v>0</v>
      </c>
    </row>
    <row r="33" spans="1:16" ht="30" x14ac:dyDescent="0.25">
      <c r="A33" s="6" t="s">
        <v>41</v>
      </c>
      <c r="B33" s="25">
        <f>'P1 Presupuesto Aprobado'!C33</f>
        <v>0</v>
      </c>
      <c r="C33" s="7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5"/>
        <v>0</v>
      </c>
    </row>
    <row r="34" spans="1:16" ht="30" x14ac:dyDescent="0.25">
      <c r="A34" s="6" t="s">
        <v>42</v>
      </c>
      <c r="B34" s="25">
        <f>'P1 Presupuesto Aprobado'!C34</f>
        <v>6168400</v>
      </c>
      <c r="C34" s="7"/>
      <c r="D34" s="7">
        <v>0</v>
      </c>
      <c r="E34" s="7">
        <v>0</v>
      </c>
      <c r="F34" s="7">
        <v>20159.88</v>
      </c>
      <c r="G34" s="7">
        <v>1674600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5"/>
        <v>1694759.88</v>
      </c>
    </row>
    <row r="35" spans="1:16" ht="30" x14ac:dyDescent="0.25">
      <c r="A35" s="6" t="s">
        <v>43</v>
      </c>
      <c r="B35" s="25">
        <f>'P1 Presupuesto Aprobado'!C35</f>
        <v>0</v>
      </c>
      <c r="C35" s="7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5"/>
        <v>0</v>
      </c>
    </row>
    <row r="36" spans="1:16" x14ac:dyDescent="0.25">
      <c r="A36" s="6" t="s">
        <v>44</v>
      </c>
      <c r="B36" s="25">
        <f>'P1 Presupuesto Aprobado'!C36</f>
        <v>1764554</v>
      </c>
      <c r="C36" s="7"/>
      <c r="D36" s="7">
        <v>0</v>
      </c>
      <c r="E36" s="7">
        <v>0</v>
      </c>
      <c r="F36" s="7">
        <v>577609.32999999996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5"/>
        <v>577609.32999999996</v>
      </c>
    </row>
    <row r="37" spans="1:16" x14ac:dyDescent="0.25">
      <c r="A37" s="33" t="s">
        <v>45</v>
      </c>
      <c r="B37" s="34">
        <f t="shared" ref="B37:C37" si="6">SUM(B38:B44)</f>
        <v>1100000</v>
      </c>
      <c r="C37" s="34">
        <f t="shared" si="6"/>
        <v>0</v>
      </c>
      <c r="D37" s="34">
        <f>SUM(D38:D44)</f>
        <v>0</v>
      </c>
      <c r="E37" s="34">
        <f t="shared" ref="E37:P37" si="7">SUM(E38:E44)</f>
        <v>1100000</v>
      </c>
      <c r="F37" s="34">
        <f t="shared" si="7"/>
        <v>0</v>
      </c>
      <c r="G37" s="34">
        <f t="shared" si="7"/>
        <v>0</v>
      </c>
      <c r="H37" s="34">
        <f t="shared" si="7"/>
        <v>0</v>
      </c>
      <c r="I37" s="34">
        <f t="shared" si="7"/>
        <v>0</v>
      </c>
      <c r="J37" s="34">
        <f t="shared" si="7"/>
        <v>0</v>
      </c>
      <c r="K37" s="34">
        <f t="shared" si="7"/>
        <v>0</v>
      </c>
      <c r="L37" s="34">
        <f t="shared" si="7"/>
        <v>0</v>
      </c>
      <c r="M37" s="34">
        <f t="shared" si="7"/>
        <v>0</v>
      </c>
      <c r="N37" s="34">
        <f t="shared" si="7"/>
        <v>0</v>
      </c>
      <c r="O37" s="34">
        <f t="shared" si="7"/>
        <v>0</v>
      </c>
      <c r="P37" s="34">
        <f t="shared" si="7"/>
        <v>1100000</v>
      </c>
    </row>
    <row r="38" spans="1:16" ht="30" x14ac:dyDescent="0.25">
      <c r="A38" s="6" t="s">
        <v>46</v>
      </c>
      <c r="B38" s="25">
        <f>'P1 Presupuesto Aprobado'!C38</f>
        <v>1100000</v>
      </c>
      <c r="C38" s="7"/>
      <c r="D38" s="7">
        <v>0</v>
      </c>
      <c r="E38" s="7">
        <v>1100000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>SUM(D38:O38)</f>
        <v>1100000</v>
      </c>
    </row>
    <row r="39" spans="1:16" ht="30" x14ac:dyDescent="0.25">
      <c r="A39" s="6" t="s">
        <v>47</v>
      </c>
      <c r="B39" s="25">
        <f>'P1 Presupuesto Aprobado'!C39</f>
        <v>0</v>
      </c>
      <c r="C39" s="7"/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ref="P39:P44" si="8">SUM(D39:O39)</f>
        <v>0</v>
      </c>
    </row>
    <row r="40" spans="1:16" ht="30" x14ac:dyDescent="0.25">
      <c r="A40" s="6" t="s">
        <v>48</v>
      </c>
      <c r="B40" s="25">
        <f>'P1 Presupuesto Aprobado'!C40</f>
        <v>0</v>
      </c>
      <c r="C40" s="7"/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8"/>
        <v>0</v>
      </c>
    </row>
    <row r="41" spans="1:16" ht="30" x14ac:dyDescent="0.25">
      <c r="A41" s="6" t="s">
        <v>49</v>
      </c>
      <c r="B41" s="25">
        <f>'P1 Presupuesto Aprobado'!C41</f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8"/>
        <v>0</v>
      </c>
    </row>
    <row r="42" spans="1:16" ht="30" x14ac:dyDescent="0.25">
      <c r="A42" s="6" t="s">
        <v>50</v>
      </c>
      <c r="B42" s="25">
        <f>'P1 Presupuesto Aprobado'!C42</f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8"/>
        <v>0</v>
      </c>
    </row>
    <row r="43" spans="1:16" ht="30" x14ac:dyDescent="0.25">
      <c r="A43" s="6" t="s">
        <v>51</v>
      </c>
      <c r="B43" s="25">
        <f>'P1 Presupuesto Aprobado'!C43</f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8"/>
        <v>0</v>
      </c>
    </row>
    <row r="44" spans="1:16" ht="30" x14ac:dyDescent="0.25">
      <c r="A44" s="6" t="s">
        <v>52</v>
      </c>
      <c r="B44" s="25">
        <f>'P1 Presupuesto Aprobado'!C44</f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8"/>
        <v>0</v>
      </c>
    </row>
    <row r="45" spans="1:16" x14ac:dyDescent="0.25">
      <c r="A45" s="33" t="s">
        <v>53</v>
      </c>
      <c r="B45" s="34">
        <f t="shared" ref="B45:C45" si="9">SUM(B46:B52)</f>
        <v>0</v>
      </c>
      <c r="C45" s="34">
        <f t="shared" si="9"/>
        <v>0</v>
      </c>
      <c r="D45" s="34">
        <f>SUM(D46:D52)</f>
        <v>0</v>
      </c>
      <c r="E45" s="34">
        <f t="shared" ref="E45:P45" si="10">SUM(E46:E52)</f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  <c r="N45" s="34">
        <f t="shared" si="10"/>
        <v>0</v>
      </c>
      <c r="O45" s="34">
        <f t="shared" si="10"/>
        <v>0</v>
      </c>
      <c r="P45" s="34">
        <f t="shared" si="10"/>
        <v>0</v>
      </c>
    </row>
    <row r="46" spans="1:16" ht="30" x14ac:dyDescent="0.25">
      <c r="A46" s="6" t="s">
        <v>54</v>
      </c>
      <c r="B46" s="25">
        <f>'P1 Presupuesto Aprobado'!C46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>SUM(D46:O46)</f>
        <v>0</v>
      </c>
    </row>
    <row r="47" spans="1:16" ht="30" x14ac:dyDescent="0.25">
      <c r="A47" s="6" t="s">
        <v>55</v>
      </c>
      <c r="B47" s="25">
        <f>'P1 Presupuesto Aprobado'!C47</f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ref="P47:P52" si="11">SUM(D47:O47)</f>
        <v>0</v>
      </c>
    </row>
    <row r="48" spans="1:16" ht="30" x14ac:dyDescent="0.25">
      <c r="A48" s="6" t="s">
        <v>56</v>
      </c>
      <c r="B48" s="25">
        <f>'P1 Presupuesto Aprobado'!C48</f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11"/>
        <v>0</v>
      </c>
    </row>
    <row r="49" spans="1:16" ht="30" x14ac:dyDescent="0.25">
      <c r="A49" s="6" t="s">
        <v>57</v>
      </c>
      <c r="B49" s="25">
        <f>'P1 Presupuesto Aprobado'!C49</f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11"/>
        <v>0</v>
      </c>
    </row>
    <row r="50" spans="1:16" ht="30" x14ac:dyDescent="0.25">
      <c r="A50" s="6" t="s">
        <v>58</v>
      </c>
      <c r="B50" s="25">
        <f>'P1 Presupuesto Aprobado'!C50</f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11"/>
        <v>0</v>
      </c>
    </row>
    <row r="51" spans="1:16" ht="30" x14ac:dyDescent="0.25">
      <c r="A51" s="6" t="s">
        <v>59</v>
      </c>
      <c r="B51" s="25">
        <f>'P1 Presupuesto Aprobado'!C51</f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11"/>
        <v>0</v>
      </c>
    </row>
    <row r="52" spans="1:16" ht="30" x14ac:dyDescent="0.25">
      <c r="A52" s="6" t="s">
        <v>60</v>
      </c>
      <c r="B52" s="25">
        <f>'P1 Presupuesto Aprobado'!C52</f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11"/>
        <v>0</v>
      </c>
    </row>
    <row r="53" spans="1:16" x14ac:dyDescent="0.25">
      <c r="A53" s="33" t="s">
        <v>61</v>
      </c>
      <c r="B53" s="34">
        <f t="shared" ref="B53:C53" si="12">SUM(B54:B62)</f>
        <v>950000</v>
      </c>
      <c r="C53" s="34">
        <f t="shared" si="12"/>
        <v>0</v>
      </c>
      <c r="D53" s="34">
        <f>SUM(D54:D62)</f>
        <v>0</v>
      </c>
      <c r="E53" s="34">
        <f t="shared" ref="E53:P53" si="13">SUM(E54:E62)</f>
        <v>0</v>
      </c>
      <c r="F53" s="34">
        <f t="shared" si="13"/>
        <v>0</v>
      </c>
      <c r="G53" s="34">
        <f t="shared" si="13"/>
        <v>0</v>
      </c>
      <c r="H53" s="34">
        <f t="shared" si="13"/>
        <v>0</v>
      </c>
      <c r="I53" s="34">
        <f t="shared" si="13"/>
        <v>0</v>
      </c>
      <c r="J53" s="34">
        <f t="shared" si="13"/>
        <v>0</v>
      </c>
      <c r="K53" s="34">
        <f t="shared" si="13"/>
        <v>0</v>
      </c>
      <c r="L53" s="34">
        <f t="shared" si="13"/>
        <v>0</v>
      </c>
      <c r="M53" s="34">
        <f t="shared" si="13"/>
        <v>0</v>
      </c>
      <c r="N53" s="34">
        <f t="shared" si="13"/>
        <v>0</v>
      </c>
      <c r="O53" s="34">
        <f t="shared" si="13"/>
        <v>0</v>
      </c>
      <c r="P53" s="34">
        <f t="shared" si="13"/>
        <v>0</v>
      </c>
    </row>
    <row r="54" spans="1:16" x14ac:dyDescent="0.25">
      <c r="A54" s="6" t="s">
        <v>62</v>
      </c>
      <c r="B54" s="25">
        <f>'P1 Presupuesto Aprobado'!C54</f>
        <v>950000</v>
      </c>
      <c r="C54" s="7"/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>SUM(D54:O54)</f>
        <v>0</v>
      </c>
    </row>
    <row r="55" spans="1:16" ht="30" x14ac:dyDescent="0.25">
      <c r="A55" s="6" t="s">
        <v>63</v>
      </c>
      <c r="B55" s="25">
        <f>'P1 Presupuesto Aprobado'!C55</f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 t="shared" ref="P55:P62" si="14">SUM(D55:O55)</f>
        <v>0</v>
      </c>
    </row>
    <row r="56" spans="1:16" ht="30" x14ac:dyDescent="0.25">
      <c r="A56" s="6" t="s">
        <v>64</v>
      </c>
      <c r="B56" s="25">
        <f>'P1 Presupuesto Aprobado'!C56</f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f t="shared" si="14"/>
        <v>0</v>
      </c>
    </row>
    <row r="57" spans="1:16" ht="30" x14ac:dyDescent="0.25">
      <c r="A57" s="6" t="s">
        <v>65</v>
      </c>
      <c r="B57" s="25">
        <f>'P1 Presupuesto Aprobado'!C57</f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f t="shared" si="14"/>
        <v>0</v>
      </c>
    </row>
    <row r="58" spans="1:16" ht="30" x14ac:dyDescent="0.25">
      <c r="A58" s="6" t="s">
        <v>66</v>
      </c>
      <c r="B58" s="25">
        <f>'P1 Presupuesto Aprobado'!C58</f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f t="shared" si="14"/>
        <v>0</v>
      </c>
    </row>
    <row r="59" spans="1:16" x14ac:dyDescent="0.25">
      <c r="A59" s="6" t="s">
        <v>67</v>
      </c>
      <c r="B59" s="25">
        <f>'P1 Presupuesto Aprobado'!C59</f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f t="shared" si="14"/>
        <v>0</v>
      </c>
    </row>
    <row r="60" spans="1:16" x14ac:dyDescent="0.25">
      <c r="A60" s="6" t="s">
        <v>68</v>
      </c>
      <c r="B60" s="25">
        <f>'P1 Presupuesto Aprobado'!C60</f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f t="shared" si="14"/>
        <v>0</v>
      </c>
    </row>
    <row r="61" spans="1:16" x14ac:dyDescent="0.25">
      <c r="A61" s="6" t="s">
        <v>69</v>
      </c>
      <c r="B61" s="25">
        <f>'P1 Presupuesto Aprobado'!C61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f t="shared" si="14"/>
        <v>0</v>
      </c>
    </row>
    <row r="62" spans="1:16" ht="30" x14ac:dyDescent="0.25">
      <c r="A62" s="6" t="s">
        <v>70</v>
      </c>
      <c r="B62" s="25">
        <f>'P1 Presupuesto Aprobado'!C62</f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f t="shared" si="14"/>
        <v>0</v>
      </c>
    </row>
    <row r="63" spans="1:16" x14ac:dyDescent="0.25">
      <c r="A63" s="33" t="s">
        <v>71</v>
      </c>
      <c r="B63" s="34">
        <f t="shared" ref="B63:P63" si="15">SUM(B64:B67)</f>
        <v>0</v>
      </c>
      <c r="C63" s="34">
        <f t="shared" si="15"/>
        <v>0</v>
      </c>
      <c r="D63" s="34">
        <f t="shared" si="15"/>
        <v>0</v>
      </c>
      <c r="E63" s="34">
        <f t="shared" si="15"/>
        <v>0</v>
      </c>
      <c r="F63" s="34">
        <f t="shared" si="15"/>
        <v>0</v>
      </c>
      <c r="G63" s="34">
        <f t="shared" si="15"/>
        <v>0</v>
      </c>
      <c r="H63" s="34">
        <f t="shared" si="15"/>
        <v>0</v>
      </c>
      <c r="I63" s="34">
        <f t="shared" si="15"/>
        <v>0</v>
      </c>
      <c r="J63" s="34">
        <f t="shared" si="15"/>
        <v>0</v>
      </c>
      <c r="K63" s="34">
        <f t="shared" si="15"/>
        <v>0</v>
      </c>
      <c r="L63" s="34">
        <f t="shared" si="15"/>
        <v>0</v>
      </c>
      <c r="M63" s="34">
        <f t="shared" si="15"/>
        <v>0</v>
      </c>
      <c r="N63" s="34">
        <f t="shared" si="15"/>
        <v>0</v>
      </c>
      <c r="O63" s="34">
        <f t="shared" si="15"/>
        <v>0</v>
      </c>
      <c r="P63" s="34">
        <f t="shared" si="15"/>
        <v>0</v>
      </c>
    </row>
    <row r="64" spans="1:16" x14ac:dyDescent="0.25">
      <c r="A64" s="6" t="s">
        <v>72</v>
      </c>
      <c r="B64" s="25">
        <f>'P1 Presupuesto Aprobado'!C64</f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f>SUM(D64:O64)</f>
        <v>0</v>
      </c>
    </row>
    <row r="65" spans="1:16" x14ac:dyDescent="0.25">
      <c r="A65" s="6" t="s">
        <v>73</v>
      </c>
      <c r="B65" s="25">
        <f>'P1 Presupuesto Aprobado'!C65</f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f>SUM(D65:O65)</f>
        <v>0</v>
      </c>
    </row>
    <row r="66" spans="1:16" ht="30" x14ac:dyDescent="0.25">
      <c r="A66" s="6" t="s">
        <v>74</v>
      </c>
      <c r="B66" s="25">
        <f>'P1 Presupuesto Aprobado'!C66</f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f>SUM(D66:O66)</f>
        <v>0</v>
      </c>
    </row>
    <row r="67" spans="1:16" ht="45" x14ac:dyDescent="0.25">
      <c r="A67" s="6" t="s">
        <v>75</v>
      </c>
      <c r="B67" s="25">
        <f>'P1 Presupuesto Aprobado'!C67</f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f>SUM(D67:O67)</f>
        <v>0</v>
      </c>
    </row>
    <row r="68" spans="1:16" ht="30" x14ac:dyDescent="0.25">
      <c r="A68" s="33" t="s">
        <v>76</v>
      </c>
      <c r="B68" s="34">
        <f t="shared" ref="B68:P68" si="16">SUM(B69:B70)</f>
        <v>0</v>
      </c>
      <c r="C68" s="34">
        <f t="shared" si="16"/>
        <v>0</v>
      </c>
      <c r="D68" s="34">
        <f t="shared" si="16"/>
        <v>0</v>
      </c>
      <c r="E68" s="34">
        <f t="shared" si="16"/>
        <v>0</v>
      </c>
      <c r="F68" s="34">
        <f t="shared" si="16"/>
        <v>0</v>
      </c>
      <c r="G68" s="34">
        <f t="shared" si="16"/>
        <v>0</v>
      </c>
      <c r="H68" s="34">
        <f t="shared" si="16"/>
        <v>0</v>
      </c>
      <c r="I68" s="34">
        <f t="shared" si="16"/>
        <v>0</v>
      </c>
      <c r="J68" s="34">
        <f t="shared" si="16"/>
        <v>0</v>
      </c>
      <c r="K68" s="34">
        <f t="shared" si="16"/>
        <v>0</v>
      </c>
      <c r="L68" s="34">
        <f t="shared" si="16"/>
        <v>0</v>
      </c>
      <c r="M68" s="34">
        <f t="shared" si="16"/>
        <v>0</v>
      </c>
      <c r="N68" s="34">
        <f t="shared" si="16"/>
        <v>0</v>
      </c>
      <c r="O68" s="34">
        <f t="shared" si="16"/>
        <v>0</v>
      </c>
      <c r="P68" s="34">
        <f t="shared" si="16"/>
        <v>0</v>
      </c>
    </row>
    <row r="69" spans="1:16" x14ac:dyDescent="0.25">
      <c r="A69" s="6" t="s">
        <v>77</v>
      </c>
      <c r="B69" s="25">
        <f>'P1 Presupuesto Aprobado'!C69</f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f>SUM(D69:O69)</f>
        <v>0</v>
      </c>
    </row>
    <row r="70" spans="1:16" ht="30" x14ac:dyDescent="0.25">
      <c r="A70" s="6" t="s">
        <v>78</v>
      </c>
      <c r="B70" s="25">
        <f>'P1 Presupuesto Aprobado'!C70</f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f>SUM(D70:O70)</f>
        <v>0</v>
      </c>
    </row>
    <row r="71" spans="1:16" x14ac:dyDescent="0.25">
      <c r="A71" s="33" t="s">
        <v>79</v>
      </c>
      <c r="B71" s="34">
        <f t="shared" ref="B71:C71" si="17">SUM(B72:B74)</f>
        <v>0</v>
      </c>
      <c r="C71" s="34">
        <f t="shared" si="17"/>
        <v>0</v>
      </c>
      <c r="D71" s="34">
        <f>SUM(D72:D74)</f>
        <v>0</v>
      </c>
      <c r="E71" s="34">
        <f t="shared" ref="E71:P71" si="18">SUM(E72:E74)</f>
        <v>0</v>
      </c>
      <c r="F71" s="34">
        <f t="shared" si="18"/>
        <v>0</v>
      </c>
      <c r="G71" s="34">
        <f t="shared" si="18"/>
        <v>0</v>
      </c>
      <c r="H71" s="34">
        <f t="shared" si="18"/>
        <v>0</v>
      </c>
      <c r="I71" s="34">
        <f t="shared" si="18"/>
        <v>0</v>
      </c>
      <c r="J71" s="34">
        <f t="shared" si="18"/>
        <v>0</v>
      </c>
      <c r="K71" s="34">
        <f t="shared" si="18"/>
        <v>0</v>
      </c>
      <c r="L71" s="34">
        <f t="shared" si="18"/>
        <v>0</v>
      </c>
      <c r="M71" s="34">
        <f t="shared" si="18"/>
        <v>0</v>
      </c>
      <c r="N71" s="34">
        <f t="shared" si="18"/>
        <v>0</v>
      </c>
      <c r="O71" s="34">
        <f t="shared" si="18"/>
        <v>0</v>
      </c>
      <c r="P71" s="34">
        <f t="shared" si="18"/>
        <v>0</v>
      </c>
    </row>
    <row r="72" spans="1:16" x14ac:dyDescent="0.25">
      <c r="A72" s="6" t="s">
        <v>80</v>
      </c>
      <c r="B72" s="25">
        <f>'P1 Presupuesto Aprobado'!C72</f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f>SUM(D72:O72)</f>
        <v>0</v>
      </c>
    </row>
    <row r="73" spans="1:16" x14ac:dyDescent="0.25">
      <c r="A73" s="6" t="s">
        <v>81</v>
      </c>
      <c r="B73" s="25">
        <f>'P1 Presupuesto Aprobado'!C73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f>SUM(D73:O73)</f>
        <v>0</v>
      </c>
    </row>
    <row r="74" spans="1:16" ht="30" x14ac:dyDescent="0.25">
      <c r="A74" s="6" t="s">
        <v>82</v>
      </c>
      <c r="B74" s="25">
        <f>'P1 Presupuesto Aprobado'!C74</f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f>SUM(D74:O74)</f>
        <v>0</v>
      </c>
    </row>
    <row r="75" spans="1:16" x14ac:dyDescent="0.25">
      <c r="A75" s="35" t="s">
        <v>83</v>
      </c>
      <c r="B75" s="36">
        <f t="shared" ref="B75:O75" si="19">+B11+B17+B27+B37+B45+B53+B63+B68+B71</f>
        <v>488530366</v>
      </c>
      <c r="C75" s="36">
        <f t="shared" si="19"/>
        <v>0</v>
      </c>
      <c r="D75" s="36">
        <f t="shared" si="19"/>
        <v>21192467.879999999</v>
      </c>
      <c r="E75" s="36">
        <f t="shared" si="19"/>
        <v>22307198.100000001</v>
      </c>
      <c r="F75" s="36">
        <f t="shared" si="19"/>
        <v>22041996.219999999</v>
      </c>
      <c r="G75" s="36">
        <f t="shared" si="19"/>
        <v>36200402.549999997</v>
      </c>
      <c r="H75" s="36">
        <f t="shared" si="19"/>
        <v>20879119</v>
      </c>
      <c r="I75" s="36">
        <f t="shared" si="19"/>
        <v>0</v>
      </c>
      <c r="J75" s="36">
        <f t="shared" si="19"/>
        <v>0</v>
      </c>
      <c r="K75" s="36">
        <f t="shared" si="19"/>
        <v>0</v>
      </c>
      <c r="L75" s="36">
        <f t="shared" si="19"/>
        <v>0</v>
      </c>
      <c r="M75" s="36">
        <f t="shared" si="19"/>
        <v>0</v>
      </c>
      <c r="N75" s="36">
        <f t="shared" si="19"/>
        <v>0</v>
      </c>
      <c r="O75" s="36">
        <f t="shared" si="19"/>
        <v>0</v>
      </c>
      <c r="P75" s="36">
        <f>+P11+P17+P27+P37+P45+P53+P63+P68+P71</f>
        <v>122621183.75</v>
      </c>
    </row>
    <row r="76" spans="1:16" x14ac:dyDescent="0.25">
      <c r="A76" s="8"/>
      <c r="B76" s="25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1:16" x14ac:dyDescent="0.25">
      <c r="A77" s="4" t="s">
        <v>84</v>
      </c>
      <c r="B77" s="25">
        <f>'P1 Presupuesto Aprobado'!C77</f>
        <v>0</v>
      </c>
      <c r="C77" s="5">
        <v>0</v>
      </c>
      <c r="D77" s="56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</row>
    <row r="78" spans="1:16" x14ac:dyDescent="0.25">
      <c r="A78" s="33" t="s">
        <v>85</v>
      </c>
      <c r="B78" s="34">
        <f t="shared" ref="B78:P78" si="20">SUM(B79:B80)</f>
        <v>0</v>
      </c>
      <c r="C78" s="34">
        <f t="shared" si="20"/>
        <v>0</v>
      </c>
      <c r="D78" s="34">
        <f t="shared" si="20"/>
        <v>0</v>
      </c>
      <c r="E78" s="34">
        <f t="shared" si="20"/>
        <v>0</v>
      </c>
      <c r="F78" s="34">
        <f t="shared" si="20"/>
        <v>0</v>
      </c>
      <c r="G78" s="34">
        <f t="shared" si="20"/>
        <v>0</v>
      </c>
      <c r="H78" s="34">
        <f t="shared" si="20"/>
        <v>0</v>
      </c>
      <c r="I78" s="34">
        <f t="shared" si="20"/>
        <v>0</v>
      </c>
      <c r="J78" s="34">
        <f t="shared" si="20"/>
        <v>0</v>
      </c>
      <c r="K78" s="34">
        <f t="shared" si="20"/>
        <v>0</v>
      </c>
      <c r="L78" s="34">
        <f t="shared" si="20"/>
        <v>0</v>
      </c>
      <c r="M78" s="34">
        <f t="shared" si="20"/>
        <v>0</v>
      </c>
      <c r="N78" s="34">
        <f t="shared" si="20"/>
        <v>0</v>
      </c>
      <c r="O78" s="34">
        <f t="shared" si="20"/>
        <v>0</v>
      </c>
      <c r="P78" s="34">
        <f t="shared" si="20"/>
        <v>0</v>
      </c>
    </row>
    <row r="79" spans="1:16" ht="30" x14ac:dyDescent="0.25">
      <c r="A79" s="6" t="s">
        <v>86</v>
      </c>
      <c r="B79" s="25">
        <f>'P1 Presupuesto Aprobado'!C82</f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f>SUM(D79:O79)</f>
        <v>0</v>
      </c>
    </row>
    <row r="80" spans="1:16" ht="30" x14ac:dyDescent="0.25">
      <c r="A80" s="6" t="s">
        <v>87</v>
      </c>
      <c r="B80" s="25">
        <f>'P1 Presupuesto Aprobado'!C83</f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f>SUM(D80:O80)</f>
        <v>0</v>
      </c>
    </row>
    <row r="81" spans="1:16" x14ac:dyDescent="0.25">
      <c r="A81" s="33" t="s">
        <v>88</v>
      </c>
      <c r="B81" s="34">
        <f t="shared" ref="B81:P81" si="21">SUM(B82:B83)</f>
        <v>0</v>
      </c>
      <c r="C81" s="34">
        <f t="shared" si="21"/>
        <v>0</v>
      </c>
      <c r="D81" s="34">
        <f t="shared" si="21"/>
        <v>0</v>
      </c>
      <c r="E81" s="34">
        <f t="shared" si="21"/>
        <v>0</v>
      </c>
      <c r="F81" s="34">
        <f t="shared" si="21"/>
        <v>0</v>
      </c>
      <c r="G81" s="34">
        <f t="shared" si="21"/>
        <v>0</v>
      </c>
      <c r="H81" s="34">
        <f t="shared" si="21"/>
        <v>0</v>
      </c>
      <c r="I81" s="34">
        <f t="shared" si="21"/>
        <v>0</v>
      </c>
      <c r="J81" s="34">
        <f t="shared" si="21"/>
        <v>0</v>
      </c>
      <c r="K81" s="34">
        <f t="shared" si="21"/>
        <v>0</v>
      </c>
      <c r="L81" s="34">
        <f t="shared" si="21"/>
        <v>0</v>
      </c>
      <c r="M81" s="34">
        <f t="shared" si="21"/>
        <v>0</v>
      </c>
      <c r="N81" s="34">
        <f t="shared" si="21"/>
        <v>0</v>
      </c>
      <c r="O81" s="34">
        <f t="shared" si="21"/>
        <v>0</v>
      </c>
      <c r="P81" s="34">
        <f t="shared" si="21"/>
        <v>0</v>
      </c>
    </row>
    <row r="82" spans="1:16" x14ac:dyDescent="0.25">
      <c r="A82" s="6" t="s">
        <v>89</v>
      </c>
      <c r="B82" s="25">
        <f>'P1 Presupuesto Aprobado'!C85</f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f>SUM(D82:O82)</f>
        <v>0</v>
      </c>
    </row>
    <row r="83" spans="1:16" x14ac:dyDescent="0.25">
      <c r="A83" s="6" t="s">
        <v>90</v>
      </c>
      <c r="B83" s="25">
        <f>'P1 Presupuesto Aprobado'!C86</f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f>SUM(D83:O83)</f>
        <v>0</v>
      </c>
    </row>
    <row r="84" spans="1:16" x14ac:dyDescent="0.25">
      <c r="A84" s="33" t="s">
        <v>91</v>
      </c>
      <c r="B84" s="34">
        <f t="shared" ref="B84:P84" si="22">SUM(B85)</f>
        <v>0</v>
      </c>
      <c r="C84" s="34">
        <f t="shared" si="22"/>
        <v>0</v>
      </c>
      <c r="D84" s="34">
        <f t="shared" si="22"/>
        <v>0</v>
      </c>
      <c r="E84" s="34">
        <f t="shared" si="22"/>
        <v>0</v>
      </c>
      <c r="F84" s="34">
        <f t="shared" si="22"/>
        <v>0</v>
      </c>
      <c r="G84" s="34">
        <f t="shared" si="22"/>
        <v>0</v>
      </c>
      <c r="H84" s="34">
        <f t="shared" si="22"/>
        <v>0</v>
      </c>
      <c r="I84" s="34">
        <f t="shared" si="22"/>
        <v>0</v>
      </c>
      <c r="J84" s="34">
        <f t="shared" si="22"/>
        <v>0</v>
      </c>
      <c r="K84" s="34">
        <f t="shared" si="22"/>
        <v>0</v>
      </c>
      <c r="L84" s="34">
        <f t="shared" si="22"/>
        <v>0</v>
      </c>
      <c r="M84" s="34">
        <f t="shared" si="22"/>
        <v>0</v>
      </c>
      <c r="N84" s="34">
        <f t="shared" si="22"/>
        <v>0</v>
      </c>
      <c r="O84" s="34">
        <f t="shared" si="22"/>
        <v>0</v>
      </c>
      <c r="P84" s="34">
        <f t="shared" si="22"/>
        <v>0</v>
      </c>
    </row>
    <row r="85" spans="1:16" ht="30" x14ac:dyDescent="0.25">
      <c r="A85" s="6" t="s">
        <v>92</v>
      </c>
      <c r="B85" s="25">
        <f>'P1 Presupuesto Aprobado'!C88</f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f>SUM(D85:O85)</f>
        <v>0</v>
      </c>
    </row>
    <row r="86" spans="1:16" x14ac:dyDescent="0.25">
      <c r="A86" s="35" t="s">
        <v>93</v>
      </c>
      <c r="B86" s="37">
        <f t="shared" ref="B86:P86" si="23">+B78+B81+B84</f>
        <v>0</v>
      </c>
      <c r="C86" s="37">
        <f t="shared" si="23"/>
        <v>0</v>
      </c>
      <c r="D86" s="37">
        <f t="shared" si="23"/>
        <v>0</v>
      </c>
      <c r="E86" s="37">
        <f t="shared" si="23"/>
        <v>0</v>
      </c>
      <c r="F86" s="37">
        <f t="shared" si="23"/>
        <v>0</v>
      </c>
      <c r="G86" s="37">
        <f t="shared" si="23"/>
        <v>0</v>
      </c>
      <c r="H86" s="37">
        <f t="shared" si="23"/>
        <v>0</v>
      </c>
      <c r="I86" s="37">
        <f t="shared" si="23"/>
        <v>0</v>
      </c>
      <c r="J86" s="37">
        <f t="shared" si="23"/>
        <v>0</v>
      </c>
      <c r="K86" s="37">
        <f t="shared" si="23"/>
        <v>0</v>
      </c>
      <c r="L86" s="37">
        <f t="shared" si="23"/>
        <v>0</v>
      </c>
      <c r="M86" s="37">
        <f t="shared" si="23"/>
        <v>0</v>
      </c>
      <c r="N86" s="37">
        <f t="shared" si="23"/>
        <v>0</v>
      </c>
      <c r="O86" s="37">
        <f t="shared" si="23"/>
        <v>0</v>
      </c>
      <c r="P86" s="37">
        <f t="shared" si="23"/>
        <v>0</v>
      </c>
    </row>
    <row r="87" spans="1:16" x14ac:dyDescent="0.25">
      <c r="J87" s="10"/>
      <c r="K87" s="11"/>
      <c r="L87" s="11"/>
    </row>
    <row r="88" spans="1:16" ht="15.75" x14ac:dyDescent="0.25">
      <c r="A88" s="12" t="s">
        <v>94</v>
      </c>
      <c r="B88" s="13">
        <f t="shared" ref="B88:O88" si="24">+B75+B86</f>
        <v>488530366</v>
      </c>
      <c r="C88" s="13">
        <f t="shared" si="24"/>
        <v>0</v>
      </c>
      <c r="D88" s="13">
        <f t="shared" si="24"/>
        <v>21192467.879999999</v>
      </c>
      <c r="E88" s="13">
        <f t="shared" si="24"/>
        <v>22307198.100000001</v>
      </c>
      <c r="F88" s="13">
        <f t="shared" si="24"/>
        <v>22041996.219999999</v>
      </c>
      <c r="G88" s="13">
        <f t="shared" si="24"/>
        <v>36200402.549999997</v>
      </c>
      <c r="H88" s="13">
        <f t="shared" si="24"/>
        <v>20879119</v>
      </c>
      <c r="I88" s="13">
        <f t="shared" si="24"/>
        <v>0</v>
      </c>
      <c r="J88" s="13">
        <f t="shared" si="24"/>
        <v>0</v>
      </c>
      <c r="K88" s="13">
        <f t="shared" si="24"/>
        <v>0</v>
      </c>
      <c r="L88" s="13">
        <f t="shared" si="24"/>
        <v>0</v>
      </c>
      <c r="M88" s="13">
        <f t="shared" si="24"/>
        <v>0</v>
      </c>
      <c r="N88" s="13">
        <f t="shared" si="24"/>
        <v>0</v>
      </c>
      <c r="O88" s="13">
        <f t="shared" si="24"/>
        <v>0</v>
      </c>
      <c r="P88" s="13">
        <f>+P75+P86</f>
        <v>122621183.75</v>
      </c>
    </row>
    <row r="89" spans="1:16" x14ac:dyDescent="0.25">
      <c r="J89" s="10"/>
      <c r="K89" s="10"/>
      <c r="L89" s="10"/>
    </row>
    <row r="90" spans="1:16" x14ac:dyDescent="0.25">
      <c r="J90" s="10"/>
    </row>
    <row r="91" spans="1:16" x14ac:dyDescent="0.2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2"/>
      <c r="L91" s="31" t="s">
        <v>95</v>
      </c>
      <c r="M91" s="32"/>
      <c r="N91" s="32"/>
      <c r="O91" s="32"/>
      <c r="P91" s="32"/>
    </row>
    <row r="92" spans="1:16" x14ac:dyDescent="0.2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29" t="s">
        <v>96</v>
      </c>
      <c r="M92" s="32"/>
      <c r="N92" s="32"/>
      <c r="O92" s="32"/>
      <c r="P92" s="32"/>
    </row>
    <row r="93" spans="1:16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67" t="s">
        <v>97</v>
      </c>
      <c r="M93" s="67"/>
      <c r="N93" s="67"/>
      <c r="O93" s="67"/>
      <c r="P93" s="67"/>
    </row>
    <row r="94" spans="1:16" x14ac:dyDescent="0.2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67"/>
      <c r="M94" s="67"/>
      <c r="N94" s="67"/>
      <c r="O94" s="67"/>
      <c r="P94" s="67"/>
    </row>
    <row r="95" spans="1:16" x14ac:dyDescent="0.2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29" t="s">
        <v>99</v>
      </c>
      <c r="M95" s="32"/>
      <c r="N95" s="32"/>
      <c r="O95" s="32"/>
      <c r="P95" s="32"/>
    </row>
    <row r="96" spans="1:16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29" t="s">
        <v>110</v>
      </c>
      <c r="M96" s="32"/>
      <c r="N96" s="32"/>
      <c r="O96" s="32"/>
      <c r="P96" s="32"/>
    </row>
    <row r="97" spans="1:16" x14ac:dyDescent="0.2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29" t="s">
        <v>111</v>
      </c>
      <c r="M97" s="32"/>
      <c r="N97" s="32"/>
      <c r="O97" s="32"/>
      <c r="P97" s="32"/>
    </row>
    <row r="98" spans="1:16" ht="45" customHeight="1" x14ac:dyDescent="0.25">
      <c r="A98" s="67" t="s">
        <v>107</v>
      </c>
      <c r="B98" s="67"/>
      <c r="C98" s="67"/>
      <c r="D98" s="67"/>
      <c r="E98" s="67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x14ac:dyDescent="0.2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32"/>
      <c r="L99" s="29" t="s">
        <v>116</v>
      </c>
      <c r="M99" s="32"/>
      <c r="N99" s="32"/>
      <c r="O99" s="32"/>
      <c r="P99" s="32"/>
    </row>
    <row r="100" spans="1:16" x14ac:dyDescent="0.2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32"/>
      <c r="L100" s="29" t="str">
        <f>+'P1 Presupuesto Aprobado'!C111</f>
        <v>Fecha de registro: desde el dia [01] de [enero] al [31] de [mayo] del [2026].</v>
      </c>
      <c r="M100" s="32"/>
      <c r="N100" s="32"/>
      <c r="O100" s="32"/>
      <c r="P100" s="32"/>
    </row>
    <row r="101" spans="1:16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29" t="str">
        <f>+L100</f>
        <v>Fecha de registro: desde el dia [01] de [enero] al [31] de [mayo] del [2026].</v>
      </c>
      <c r="M101" s="32"/>
      <c r="N101" s="32"/>
      <c r="O101" s="32"/>
      <c r="P101" s="32"/>
    </row>
    <row r="102" spans="1:16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75" x14ac:dyDescent="0.3">
      <c r="A103" s="57" t="str">
        <f>+'P1 Presupuesto Aprobado'!A109:B109</f>
        <v>LIC. ANTONIO ALVAREZ SANTOS,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</row>
    <row r="104" spans="1:16" ht="15.75" x14ac:dyDescent="0.25">
      <c r="A104" s="58" t="str">
        <f>+'P1 Presupuesto Aprobado'!A110:B110</f>
        <v>Mayor, P.N.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</row>
    <row r="105" spans="1:16" ht="15" customHeight="1" x14ac:dyDescent="0.25">
      <c r="A105" s="59" t="str">
        <f>+'P1 Presupuesto Aprobado'!A111:B111</f>
        <v>Director de Área Administrativo y Financiero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8" spans="1:16" x14ac:dyDescent="0.25">
      <c r="E108" s="26"/>
    </row>
    <row r="109" spans="1:16" x14ac:dyDescent="0.25">
      <c r="E109" s="26"/>
    </row>
    <row r="110" spans="1:16" x14ac:dyDescent="0.25">
      <c r="E110" s="26"/>
    </row>
  </sheetData>
  <mergeCells count="16">
    <mergeCell ref="A1:O1"/>
    <mergeCell ref="A8:A9"/>
    <mergeCell ref="B8:B9"/>
    <mergeCell ref="C8:C9"/>
    <mergeCell ref="D8:P8"/>
    <mergeCell ref="A2:P2"/>
    <mergeCell ref="A3:P3"/>
    <mergeCell ref="A4:P4"/>
    <mergeCell ref="A5:P5"/>
    <mergeCell ref="A6:P6"/>
    <mergeCell ref="A7:P7"/>
    <mergeCell ref="A98:E98"/>
    <mergeCell ref="A103:P103"/>
    <mergeCell ref="A104:P104"/>
    <mergeCell ref="A105:P105"/>
    <mergeCell ref="L93:P94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"/>
  <sheetViews>
    <sheetView showGridLines="0" topLeftCell="A2" zoomScaleNormal="100" workbookViewId="0">
      <pane xSplit="1" ySplit="9" topLeftCell="B11" activePane="bottomRight" state="frozen"/>
      <selection activeCell="A2" sqref="A2"/>
      <selection pane="topRight" activeCell="C2" sqref="C2"/>
      <selection pane="bottomLeft" activeCell="A10" sqref="A10"/>
      <selection pane="bottomRight" activeCell="F18" sqref="F18"/>
    </sheetView>
  </sheetViews>
  <sheetFormatPr baseColWidth="10" defaultColWidth="9.140625" defaultRowHeight="15" x14ac:dyDescent="0.25"/>
  <cols>
    <col min="1" max="1" width="49.85546875" customWidth="1"/>
    <col min="2" max="2" width="13.5703125" bestFit="1" customWidth="1"/>
    <col min="3" max="3" width="13.85546875" bestFit="1" customWidth="1"/>
    <col min="4" max="4" width="14.5703125" customWidth="1"/>
    <col min="5" max="6" width="13.5703125" bestFit="1" customWidth="1"/>
    <col min="7" max="7" width="13.7109375" customWidth="1"/>
    <col min="8" max="9" width="12.5703125" customWidth="1"/>
    <col min="10" max="10" width="13.7109375" customWidth="1"/>
    <col min="11" max="11" width="13.42578125" customWidth="1"/>
    <col min="12" max="13" width="13.7109375" customWidth="1"/>
    <col min="14" max="14" width="14.85546875" customWidth="1"/>
  </cols>
  <sheetData>
    <row r="1" spans="1:15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18.7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18.75" x14ac:dyDescent="0.25">
      <c r="A3" s="61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8.7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ht="15.75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5" x14ac:dyDescent="0.25">
      <c r="A7" s="63" t="s">
        <v>108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5" ht="15.75" customHeight="1" x14ac:dyDescent="0.25">
      <c r="A8" s="64" t="s">
        <v>4</v>
      </c>
      <c r="B8" s="65" t="s">
        <v>102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5" ht="15.75" x14ac:dyDescent="0.25">
      <c r="A9" s="64"/>
      <c r="B9" s="14" t="s">
        <v>6</v>
      </c>
      <c r="C9" s="1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4" t="s">
        <v>12</v>
      </c>
      <c r="I9" s="1" t="s">
        <v>13</v>
      </c>
      <c r="J9" s="15" t="s">
        <v>14</v>
      </c>
      <c r="K9" s="15" t="s">
        <v>15</v>
      </c>
      <c r="L9" s="15" t="s">
        <v>16</v>
      </c>
      <c r="M9" s="15" t="s">
        <v>17</v>
      </c>
      <c r="N9" s="15" t="s">
        <v>5</v>
      </c>
      <c r="O9" s="16"/>
    </row>
    <row r="10" spans="1:15" x14ac:dyDescent="0.2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5">
      <c r="A11" s="33" t="s">
        <v>19</v>
      </c>
      <c r="B11" s="34">
        <f t="shared" ref="B11:M11" si="0">SUM(B12:B16)</f>
        <v>4085023</v>
      </c>
      <c r="C11" s="34">
        <f t="shared" si="0"/>
        <v>4079813</v>
      </c>
      <c r="D11" s="34">
        <f t="shared" si="0"/>
        <v>3935228</v>
      </c>
      <c r="E11" s="34">
        <f t="shared" si="0"/>
        <v>4042328</v>
      </c>
      <c r="F11" s="34">
        <f>SUM(F12:F16)</f>
        <v>3890098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>SUM(N12:N16)</f>
        <v>20032490</v>
      </c>
    </row>
    <row r="12" spans="1:15" x14ac:dyDescent="0.25">
      <c r="A12" s="6" t="s">
        <v>20</v>
      </c>
      <c r="B12" s="7">
        <f>+'P2 Presupuesto Aprobado-Ejec'!D12</f>
        <v>3213000</v>
      </c>
      <c r="C12" s="7">
        <f>+'P2 Presupuesto Aprobado-Ejec'!E12</f>
        <v>3203000</v>
      </c>
      <c r="D12" s="7">
        <f>+'P2 Presupuesto Aprobado-Ejec'!F12</f>
        <v>3068000</v>
      </c>
      <c r="E12" s="7">
        <f>+'P2 Presupuesto Aprobado-Ejec'!G12</f>
        <v>3168000</v>
      </c>
      <c r="F12" s="7">
        <f>+'P2 Presupuesto Aprobado-Ejec'!H12</f>
        <v>3038000</v>
      </c>
      <c r="G12" s="7">
        <f>+'P2 Presupuesto Aprobado-Ejec'!I12</f>
        <v>0</v>
      </c>
      <c r="H12" s="7">
        <f>+'P2 Presupuesto Aprobado-Ejec'!J12</f>
        <v>0</v>
      </c>
      <c r="I12" s="7">
        <f>+'P2 Presupuesto Aprobado-Ejec'!K12</f>
        <v>0</v>
      </c>
      <c r="J12" s="7">
        <f>+'P2 Presupuesto Aprobado-Ejec'!L12</f>
        <v>0</v>
      </c>
      <c r="K12" s="7">
        <f>+'P2 Presupuesto Aprobado-Ejec'!M12</f>
        <v>0</v>
      </c>
      <c r="L12" s="7">
        <f>+'P2 Presupuesto Aprobado-Ejec'!N12</f>
        <v>0</v>
      </c>
      <c r="M12" s="7">
        <f>+'P2 Presupuesto Aprobado-Ejec'!O12</f>
        <v>0</v>
      </c>
      <c r="N12" s="7">
        <f>SUM(B12:M12)</f>
        <v>15690000</v>
      </c>
    </row>
    <row r="13" spans="1:15" x14ac:dyDescent="0.25">
      <c r="A13" s="6" t="s">
        <v>21</v>
      </c>
      <c r="B13" s="7">
        <f>+'P2 Presupuesto Aprobado-Ejec'!D13</f>
        <v>643900</v>
      </c>
      <c r="C13" s="7">
        <f>+'P2 Presupuesto Aprobado-Ejec'!E13</f>
        <v>649400</v>
      </c>
      <c r="D13" s="7">
        <f>+'P2 Presupuesto Aprobado-Ejec'!F13</f>
        <v>649400</v>
      </c>
      <c r="E13" s="7">
        <f>+'P2 Presupuesto Aprobado-Ejec'!G13</f>
        <v>649400</v>
      </c>
      <c r="F13" s="7">
        <f>+'P2 Presupuesto Aprobado-Ejec'!H13</f>
        <v>636400</v>
      </c>
      <c r="G13" s="7">
        <f>+'P2 Presupuesto Aprobado-Ejec'!I13</f>
        <v>0</v>
      </c>
      <c r="H13" s="7">
        <f>+'P2 Presupuesto Aprobado-Ejec'!J13</f>
        <v>0</v>
      </c>
      <c r="I13" s="7">
        <f>+'P2 Presupuesto Aprobado-Ejec'!K13</f>
        <v>0</v>
      </c>
      <c r="J13" s="7">
        <f>+'P2 Presupuesto Aprobado-Ejec'!L13</f>
        <v>0</v>
      </c>
      <c r="K13" s="7">
        <f>+'P2 Presupuesto Aprobado-Ejec'!M13</f>
        <v>0</v>
      </c>
      <c r="L13" s="7">
        <f>+'P2 Presupuesto Aprobado-Ejec'!N13</f>
        <v>0</v>
      </c>
      <c r="M13" s="7">
        <f>+'P2 Presupuesto Aprobado-Ejec'!O13</f>
        <v>0</v>
      </c>
      <c r="N13" s="7">
        <f>SUM(B13:M13)</f>
        <v>3228500</v>
      </c>
    </row>
    <row r="14" spans="1:15" x14ac:dyDescent="0.25">
      <c r="A14" s="6" t="s">
        <v>22</v>
      </c>
      <c r="B14" s="7">
        <f>+'P2 Presupuesto Aprobado-Ejec'!D14</f>
        <v>0</v>
      </c>
      <c r="C14" s="7">
        <f>+'P2 Presupuesto Aprobado-Ejec'!E14</f>
        <v>0</v>
      </c>
      <c r="D14" s="7">
        <f>+'P2 Presupuesto Aprobado-Ejec'!F14</f>
        <v>0</v>
      </c>
      <c r="E14" s="7">
        <f>+'P2 Presupuesto Aprobado-Ejec'!G14</f>
        <v>0</v>
      </c>
      <c r="F14" s="7">
        <f>+'P2 Presupuesto Aprobado-Ejec'!H14</f>
        <v>0</v>
      </c>
      <c r="G14" s="7">
        <f>+'P2 Presupuesto Aprobado-Ejec'!I14</f>
        <v>0</v>
      </c>
      <c r="H14" s="7">
        <f>+'P2 Presupuesto Aprobado-Ejec'!J14</f>
        <v>0</v>
      </c>
      <c r="I14" s="7">
        <f>+'P2 Presupuesto Aprobado-Ejec'!K14</f>
        <v>0</v>
      </c>
      <c r="J14" s="7">
        <f>+'P2 Presupuesto Aprobado-Ejec'!L14</f>
        <v>0</v>
      </c>
      <c r="K14" s="7">
        <f>+'P2 Presupuesto Aprobado-Ejec'!M14</f>
        <v>0</v>
      </c>
      <c r="L14" s="7">
        <f>+'P2 Presupuesto Aprobado-Ejec'!N14</f>
        <v>0</v>
      </c>
      <c r="M14" s="7">
        <f>+'P2 Presupuesto Aprobado-Ejec'!O14</f>
        <v>0</v>
      </c>
      <c r="N14" s="7">
        <f>SUM(B14:M14)</f>
        <v>0</v>
      </c>
    </row>
    <row r="15" spans="1:15" x14ac:dyDescent="0.25">
      <c r="A15" s="6" t="s">
        <v>23</v>
      </c>
      <c r="B15" s="7">
        <f>+'P2 Presupuesto Aprobado-Ejec'!D15</f>
        <v>0</v>
      </c>
      <c r="C15" s="7">
        <f>+'P2 Presupuesto Aprobado-Ejec'!E15</f>
        <v>0</v>
      </c>
      <c r="D15" s="7">
        <f>+'P2 Presupuesto Aprobado-Ejec'!F15</f>
        <v>0</v>
      </c>
      <c r="E15" s="7">
        <f>+'P2 Presupuesto Aprobado-Ejec'!G15</f>
        <v>0</v>
      </c>
      <c r="F15" s="7">
        <f>+'P2 Presupuesto Aprobado-Ejec'!H15</f>
        <v>0</v>
      </c>
      <c r="G15" s="7">
        <f>+'P2 Presupuesto Aprobado-Ejec'!I15</f>
        <v>0</v>
      </c>
      <c r="H15" s="7">
        <f>+'P2 Presupuesto Aprobado-Ejec'!J15</f>
        <v>0</v>
      </c>
      <c r="I15" s="7">
        <f>+'P2 Presupuesto Aprobado-Ejec'!K15</f>
        <v>0</v>
      </c>
      <c r="J15" s="7">
        <f>+'P2 Presupuesto Aprobado-Ejec'!L15</f>
        <v>0</v>
      </c>
      <c r="K15" s="7">
        <f>+'P2 Presupuesto Aprobado-Ejec'!M15</f>
        <v>0</v>
      </c>
      <c r="L15" s="7">
        <f>+'P2 Presupuesto Aprobado-Ejec'!N15</f>
        <v>0</v>
      </c>
      <c r="M15" s="7">
        <f>+'P2 Presupuesto Aprobado-Ejec'!O15</f>
        <v>0</v>
      </c>
      <c r="N15" s="7">
        <f>SUM(B15:M15)</f>
        <v>0</v>
      </c>
    </row>
    <row r="16" spans="1:15" x14ac:dyDescent="0.25">
      <c r="A16" s="6" t="s">
        <v>24</v>
      </c>
      <c r="B16" s="7">
        <f>+'P2 Presupuesto Aprobado-Ejec'!D16</f>
        <v>228123</v>
      </c>
      <c r="C16" s="7">
        <f>+'P2 Presupuesto Aprobado-Ejec'!E16</f>
        <v>227413</v>
      </c>
      <c r="D16" s="7">
        <f>+'P2 Presupuesto Aprobado-Ejec'!F16</f>
        <v>217828</v>
      </c>
      <c r="E16" s="7">
        <f>+'P2 Presupuesto Aprobado-Ejec'!G16</f>
        <v>224928</v>
      </c>
      <c r="F16" s="7">
        <f>+'P2 Presupuesto Aprobado-Ejec'!H16</f>
        <v>215698</v>
      </c>
      <c r="G16" s="7">
        <f>+'P2 Presupuesto Aprobado-Ejec'!I16</f>
        <v>0</v>
      </c>
      <c r="H16" s="7">
        <f>+'P2 Presupuesto Aprobado-Ejec'!J16</f>
        <v>0</v>
      </c>
      <c r="I16" s="7">
        <f>+'P2 Presupuesto Aprobado-Ejec'!K16</f>
        <v>0</v>
      </c>
      <c r="J16" s="7">
        <f>+'P2 Presupuesto Aprobado-Ejec'!L16</f>
        <v>0</v>
      </c>
      <c r="K16" s="7">
        <f>+'P2 Presupuesto Aprobado-Ejec'!M16</f>
        <v>0</v>
      </c>
      <c r="L16" s="7">
        <f>+'P2 Presupuesto Aprobado-Ejec'!N16</f>
        <v>0</v>
      </c>
      <c r="M16" s="7">
        <f>+'P2 Presupuesto Aprobado-Ejec'!O16</f>
        <v>0</v>
      </c>
      <c r="N16" s="7">
        <f>SUM(B16:M16)</f>
        <v>1113990</v>
      </c>
    </row>
    <row r="17" spans="1:14" x14ac:dyDescent="0.25">
      <c r="A17" s="33" t="s">
        <v>25</v>
      </c>
      <c r="B17" s="34">
        <f>SUM(B18:B26)</f>
        <v>17107444.879999999</v>
      </c>
      <c r="C17" s="34">
        <f t="shared" ref="C17:M17" si="1">SUM(C18:C26)</f>
        <v>17127385.100000001</v>
      </c>
      <c r="D17" s="34">
        <f t="shared" si="1"/>
        <v>17127876</v>
      </c>
      <c r="E17" s="34">
        <f t="shared" si="1"/>
        <v>17059243.550000001</v>
      </c>
      <c r="F17" s="34">
        <f t="shared" si="1"/>
        <v>16989021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>SUM(L18:L26)</f>
        <v>0</v>
      </c>
      <c r="M17" s="34">
        <f t="shared" si="1"/>
        <v>0</v>
      </c>
      <c r="N17" s="34">
        <f>SUM(N18:N26)</f>
        <v>85410970.530000001</v>
      </c>
    </row>
    <row r="18" spans="1:14" x14ac:dyDescent="0.25">
      <c r="A18" s="6" t="s">
        <v>26</v>
      </c>
      <c r="B18" s="7">
        <f>+'P2 Presupuesto Aprobado-Ejec'!D18</f>
        <v>104230.88</v>
      </c>
      <c r="C18" s="7">
        <f>+'P2 Presupuesto Aprobado-Ejec'!E18</f>
        <v>77372.100000000006</v>
      </c>
      <c r="D18" s="7">
        <f>+'P2 Presupuesto Aprobado-Ejec'!F18</f>
        <v>109722</v>
      </c>
      <c r="E18" s="7">
        <f>+'P2 Presupuesto Aprobado-Ejec'!G18</f>
        <v>95620.55</v>
      </c>
      <c r="F18" s="7">
        <f>+'P2 Presupuesto Aprobado-Ejec'!H18</f>
        <v>0</v>
      </c>
      <c r="G18" s="7">
        <f>+'P2 Presupuesto Aprobado-Ejec'!I18</f>
        <v>0</v>
      </c>
      <c r="H18" s="7">
        <f>+'P2 Presupuesto Aprobado-Ejec'!J18</f>
        <v>0</v>
      </c>
      <c r="I18" s="7">
        <f>+'P2 Presupuesto Aprobado-Ejec'!K18</f>
        <v>0</v>
      </c>
      <c r="J18" s="7">
        <f>+'P2 Presupuesto Aprobado-Ejec'!L18</f>
        <v>0</v>
      </c>
      <c r="K18" s="7">
        <f>+'P2 Presupuesto Aprobado-Ejec'!M18</f>
        <v>0</v>
      </c>
      <c r="L18" s="7">
        <f>+'P2 Presupuesto Aprobado-Ejec'!N18</f>
        <v>0</v>
      </c>
      <c r="M18" s="7">
        <f>+'P2 Presupuesto Aprobado-Ejec'!O18</f>
        <v>0</v>
      </c>
      <c r="N18" s="7">
        <f t="shared" ref="N18:N26" si="2">SUM(B18:M18)</f>
        <v>386945.52999999997</v>
      </c>
    </row>
    <row r="19" spans="1:14" ht="30" x14ac:dyDescent="0.25">
      <c r="A19" s="6" t="s">
        <v>27</v>
      </c>
      <c r="B19" s="7">
        <f>+'P2 Presupuesto Aprobado-Ejec'!D19</f>
        <v>0</v>
      </c>
      <c r="C19" s="7">
        <f>+'P2 Presupuesto Aprobado-Ejec'!E19</f>
        <v>0</v>
      </c>
      <c r="D19" s="7">
        <f>+'P2 Presupuesto Aprobado-Ejec'!F19</f>
        <v>0</v>
      </c>
      <c r="E19" s="7">
        <f>+'P2 Presupuesto Aprobado-Ejec'!G19</f>
        <v>0</v>
      </c>
      <c r="F19" s="7">
        <f>+'P2 Presupuesto Aprobado-Ejec'!H19</f>
        <v>0</v>
      </c>
      <c r="G19" s="7">
        <f>+'P2 Presupuesto Aprobado-Ejec'!I19</f>
        <v>0</v>
      </c>
      <c r="H19" s="7">
        <f>+'P2 Presupuesto Aprobado-Ejec'!J19</f>
        <v>0</v>
      </c>
      <c r="I19" s="7">
        <f>+'P2 Presupuesto Aprobado-Ejec'!K19</f>
        <v>0</v>
      </c>
      <c r="J19" s="7">
        <f>+'P2 Presupuesto Aprobado-Ejec'!L19</f>
        <v>0</v>
      </c>
      <c r="K19" s="7">
        <f>+'P2 Presupuesto Aprobado-Ejec'!M19</f>
        <v>0</v>
      </c>
      <c r="L19" s="7">
        <f>+'P2 Presupuesto Aprobado-Ejec'!N19</f>
        <v>0</v>
      </c>
      <c r="M19" s="7">
        <f>+'P2 Presupuesto Aprobado-Ejec'!O19</f>
        <v>0</v>
      </c>
      <c r="N19" s="7">
        <f t="shared" si="2"/>
        <v>0</v>
      </c>
    </row>
    <row r="20" spans="1:14" x14ac:dyDescent="0.25">
      <c r="A20" s="6" t="s">
        <v>28</v>
      </c>
      <c r="B20" s="7">
        <f>+'P2 Presupuesto Aprobado-Ejec'!D20</f>
        <v>0</v>
      </c>
      <c r="C20" s="7">
        <f>+'P2 Presupuesto Aprobado-Ejec'!E20</f>
        <v>0</v>
      </c>
      <c r="D20" s="7">
        <f>+'P2 Presupuesto Aprobado-Ejec'!F20</f>
        <v>0</v>
      </c>
      <c r="E20" s="7">
        <f>+'P2 Presupuesto Aprobado-Ejec'!G20</f>
        <v>0</v>
      </c>
      <c r="F20" s="7">
        <f>+'P2 Presupuesto Aprobado-Ejec'!H20</f>
        <v>0</v>
      </c>
      <c r="G20" s="7">
        <f>+'P2 Presupuesto Aprobado-Ejec'!I20</f>
        <v>0</v>
      </c>
      <c r="H20" s="7">
        <f>+'P2 Presupuesto Aprobado-Ejec'!J20</f>
        <v>0</v>
      </c>
      <c r="I20" s="7">
        <f>+'P2 Presupuesto Aprobado-Ejec'!K20</f>
        <v>0</v>
      </c>
      <c r="J20" s="7">
        <f>+'P2 Presupuesto Aprobado-Ejec'!L20</f>
        <v>0</v>
      </c>
      <c r="K20" s="7">
        <f>+'P2 Presupuesto Aprobado-Ejec'!M20</f>
        <v>0</v>
      </c>
      <c r="L20" s="7">
        <f>+'P2 Presupuesto Aprobado-Ejec'!N20</f>
        <v>0</v>
      </c>
      <c r="M20" s="7">
        <f>+'P2 Presupuesto Aprobado-Ejec'!O20</f>
        <v>0</v>
      </c>
      <c r="N20" s="7">
        <f t="shared" si="2"/>
        <v>0</v>
      </c>
    </row>
    <row r="21" spans="1:14" x14ac:dyDescent="0.25">
      <c r="A21" s="6" t="s">
        <v>29</v>
      </c>
      <c r="B21" s="7">
        <f>+'P2 Presupuesto Aprobado-Ejec'!D21</f>
        <v>0</v>
      </c>
      <c r="C21" s="7">
        <f>+'P2 Presupuesto Aprobado-Ejec'!E21</f>
        <v>0</v>
      </c>
      <c r="D21" s="7">
        <f>+'P2 Presupuesto Aprobado-Ejec'!F21</f>
        <v>0</v>
      </c>
      <c r="E21" s="7">
        <f>+'P2 Presupuesto Aprobado-Ejec'!G21</f>
        <v>0</v>
      </c>
      <c r="F21" s="7">
        <f>+'P2 Presupuesto Aprobado-Ejec'!H21</f>
        <v>0</v>
      </c>
      <c r="G21" s="7">
        <f>+'P2 Presupuesto Aprobado-Ejec'!I21</f>
        <v>0</v>
      </c>
      <c r="H21" s="7">
        <f>+'P2 Presupuesto Aprobado-Ejec'!J21</f>
        <v>0</v>
      </c>
      <c r="I21" s="7">
        <f>+'P2 Presupuesto Aprobado-Ejec'!K21</f>
        <v>0</v>
      </c>
      <c r="J21" s="7">
        <f>+'P2 Presupuesto Aprobado-Ejec'!L21</f>
        <v>0</v>
      </c>
      <c r="K21" s="7">
        <f>+'P2 Presupuesto Aprobado-Ejec'!M21</f>
        <v>0</v>
      </c>
      <c r="L21" s="7">
        <f>+'P2 Presupuesto Aprobado-Ejec'!N21</f>
        <v>0</v>
      </c>
      <c r="M21" s="7">
        <f>+'P2 Presupuesto Aprobado-Ejec'!O21</f>
        <v>0</v>
      </c>
      <c r="N21" s="7">
        <f t="shared" si="2"/>
        <v>0</v>
      </c>
    </row>
    <row r="22" spans="1:14" x14ac:dyDescent="0.25">
      <c r="A22" s="6" t="s">
        <v>30</v>
      </c>
      <c r="B22" s="7">
        <f>+'P2 Presupuesto Aprobado-Ejec'!D22</f>
        <v>0</v>
      </c>
      <c r="C22" s="7">
        <f>+'P2 Presupuesto Aprobado-Ejec'!E22</f>
        <v>0</v>
      </c>
      <c r="D22" s="7">
        <f>+'P2 Presupuesto Aprobado-Ejec'!F22</f>
        <v>0</v>
      </c>
      <c r="E22" s="7">
        <f>+'P2 Presupuesto Aprobado-Ejec'!G22</f>
        <v>0</v>
      </c>
      <c r="F22" s="7">
        <f>+'P2 Presupuesto Aprobado-Ejec'!H22</f>
        <v>0</v>
      </c>
      <c r="G22" s="7">
        <f>+'P2 Presupuesto Aprobado-Ejec'!I22</f>
        <v>0</v>
      </c>
      <c r="H22" s="7">
        <f>+'P2 Presupuesto Aprobado-Ejec'!J22</f>
        <v>0</v>
      </c>
      <c r="I22" s="7">
        <f>+'P2 Presupuesto Aprobado-Ejec'!K22</f>
        <v>0</v>
      </c>
      <c r="J22" s="7">
        <f>+'P2 Presupuesto Aprobado-Ejec'!L22</f>
        <v>0</v>
      </c>
      <c r="K22" s="7">
        <f>+'P2 Presupuesto Aprobado-Ejec'!M22</f>
        <v>0</v>
      </c>
      <c r="L22" s="7">
        <f>+'P2 Presupuesto Aprobado-Ejec'!N22</f>
        <v>0</v>
      </c>
      <c r="M22" s="7">
        <f>+'P2 Presupuesto Aprobado-Ejec'!O22</f>
        <v>0</v>
      </c>
      <c r="N22" s="7">
        <f t="shared" si="2"/>
        <v>0</v>
      </c>
    </row>
    <row r="23" spans="1:14" x14ac:dyDescent="0.25">
      <c r="A23" s="6" t="s">
        <v>31</v>
      </c>
      <c r="B23" s="7">
        <f>+'P2 Presupuesto Aprobado-Ejec'!D23</f>
        <v>17003214</v>
      </c>
      <c r="C23" s="7">
        <f>+'P2 Presupuesto Aprobado-Ejec'!E23</f>
        <v>17050013</v>
      </c>
      <c r="D23" s="7">
        <f>+'P2 Presupuesto Aprobado-Ejec'!F23</f>
        <v>17018154</v>
      </c>
      <c r="E23" s="7">
        <f>+'P2 Presupuesto Aprobado-Ejec'!G23</f>
        <v>16963623</v>
      </c>
      <c r="F23" s="7">
        <f>+'P2 Presupuesto Aprobado-Ejec'!H23</f>
        <v>16989021</v>
      </c>
      <c r="G23" s="7">
        <f>+'P2 Presupuesto Aprobado-Ejec'!I23</f>
        <v>0</v>
      </c>
      <c r="H23" s="7">
        <f>+'P2 Presupuesto Aprobado-Ejec'!J23</f>
        <v>0</v>
      </c>
      <c r="I23" s="7">
        <f>+'P2 Presupuesto Aprobado-Ejec'!K23</f>
        <v>0</v>
      </c>
      <c r="J23" s="7">
        <f>+'P2 Presupuesto Aprobado-Ejec'!L23</f>
        <v>0</v>
      </c>
      <c r="K23" s="7">
        <f>+'P2 Presupuesto Aprobado-Ejec'!M23</f>
        <v>0</v>
      </c>
      <c r="L23" s="7">
        <f>+'P2 Presupuesto Aprobado-Ejec'!N23</f>
        <v>0</v>
      </c>
      <c r="M23" s="7">
        <f>+'P2 Presupuesto Aprobado-Ejec'!O23</f>
        <v>0</v>
      </c>
      <c r="N23" s="7">
        <f t="shared" si="2"/>
        <v>85024025</v>
      </c>
    </row>
    <row r="24" spans="1:14" ht="45" x14ac:dyDescent="0.25">
      <c r="A24" s="6" t="s">
        <v>32</v>
      </c>
      <c r="B24" s="7">
        <f>+'P2 Presupuesto Aprobado-Ejec'!D24</f>
        <v>0</v>
      </c>
      <c r="C24" s="7">
        <f>+'P2 Presupuesto Aprobado-Ejec'!E24</f>
        <v>0</v>
      </c>
      <c r="D24" s="7">
        <f>+'P2 Presupuesto Aprobado-Ejec'!F24</f>
        <v>0</v>
      </c>
      <c r="E24" s="7">
        <f>+'P2 Presupuesto Aprobado-Ejec'!G24</f>
        <v>0</v>
      </c>
      <c r="F24" s="7">
        <f>+'P2 Presupuesto Aprobado-Ejec'!H24</f>
        <v>0</v>
      </c>
      <c r="G24" s="7">
        <f>+'P2 Presupuesto Aprobado-Ejec'!I24</f>
        <v>0</v>
      </c>
      <c r="H24" s="7">
        <f>+'P2 Presupuesto Aprobado-Ejec'!J24</f>
        <v>0</v>
      </c>
      <c r="I24" s="7">
        <f>+'P2 Presupuesto Aprobado-Ejec'!K24</f>
        <v>0</v>
      </c>
      <c r="J24" s="7">
        <f>+'P2 Presupuesto Aprobado-Ejec'!L24</f>
        <v>0</v>
      </c>
      <c r="K24" s="7">
        <f>+'P2 Presupuesto Aprobado-Ejec'!M24</f>
        <v>0</v>
      </c>
      <c r="L24" s="7">
        <f>+'P2 Presupuesto Aprobado-Ejec'!N24</f>
        <v>0</v>
      </c>
      <c r="M24" s="7">
        <f>+'P2 Presupuesto Aprobado-Ejec'!O24</f>
        <v>0</v>
      </c>
      <c r="N24" s="7">
        <f t="shared" si="2"/>
        <v>0</v>
      </c>
    </row>
    <row r="25" spans="1:14" ht="30" x14ac:dyDescent="0.25">
      <c r="A25" s="6" t="s">
        <v>33</v>
      </c>
      <c r="B25" s="7">
        <f>+'P2 Presupuesto Aprobado-Ejec'!D25</f>
        <v>0</v>
      </c>
      <c r="C25" s="7">
        <f>+'P2 Presupuesto Aprobado-Ejec'!E25</f>
        <v>0</v>
      </c>
      <c r="D25" s="7">
        <f>+'P2 Presupuesto Aprobado-Ejec'!F25</f>
        <v>0</v>
      </c>
      <c r="E25" s="7">
        <f>+'P2 Presupuesto Aprobado-Ejec'!G25</f>
        <v>0</v>
      </c>
      <c r="F25" s="7">
        <f>+'P2 Presupuesto Aprobado-Ejec'!H25</f>
        <v>0</v>
      </c>
      <c r="G25" s="7">
        <f>+'P2 Presupuesto Aprobado-Ejec'!I25</f>
        <v>0</v>
      </c>
      <c r="H25" s="7">
        <f>+'P2 Presupuesto Aprobado-Ejec'!J25</f>
        <v>0</v>
      </c>
      <c r="I25" s="7">
        <f>+'P2 Presupuesto Aprobado-Ejec'!K25</f>
        <v>0</v>
      </c>
      <c r="J25" s="7">
        <f>+'P2 Presupuesto Aprobado-Ejec'!L25</f>
        <v>0</v>
      </c>
      <c r="K25" s="7">
        <f>+'P2 Presupuesto Aprobado-Ejec'!M25</f>
        <v>0</v>
      </c>
      <c r="L25" s="7">
        <f>+'P2 Presupuesto Aprobado-Ejec'!N25</f>
        <v>0</v>
      </c>
      <c r="M25" s="7">
        <f>+'P2 Presupuesto Aprobado-Ejec'!O25</f>
        <v>0</v>
      </c>
      <c r="N25" s="7">
        <f t="shared" si="2"/>
        <v>0</v>
      </c>
    </row>
    <row r="26" spans="1:14" x14ac:dyDescent="0.25">
      <c r="A26" s="6" t="s">
        <v>34</v>
      </c>
      <c r="B26" s="7">
        <f>+'P2 Presupuesto Aprobado-Ejec'!D26</f>
        <v>0</v>
      </c>
      <c r="C26" s="7">
        <f>+'P2 Presupuesto Aprobado-Ejec'!E26</f>
        <v>0</v>
      </c>
      <c r="D26" s="7">
        <f>+'P2 Presupuesto Aprobado-Ejec'!F26</f>
        <v>0</v>
      </c>
      <c r="E26" s="7">
        <f>+'P2 Presupuesto Aprobado-Ejec'!G26</f>
        <v>0</v>
      </c>
      <c r="F26" s="7">
        <f>+'P2 Presupuesto Aprobado-Ejec'!H26</f>
        <v>0</v>
      </c>
      <c r="G26" s="7">
        <f>+'P2 Presupuesto Aprobado-Ejec'!I26</f>
        <v>0</v>
      </c>
      <c r="H26" s="7">
        <f>+'P2 Presupuesto Aprobado-Ejec'!J26</f>
        <v>0</v>
      </c>
      <c r="I26" s="7">
        <f>+'P2 Presupuesto Aprobado-Ejec'!K26</f>
        <v>0</v>
      </c>
      <c r="J26" s="7">
        <f>+'P2 Presupuesto Aprobado-Ejec'!L26</f>
        <v>0</v>
      </c>
      <c r="K26" s="7">
        <f>+'P2 Presupuesto Aprobado-Ejec'!M26</f>
        <v>0</v>
      </c>
      <c r="L26" s="7">
        <f>+'P2 Presupuesto Aprobado-Ejec'!N26</f>
        <v>0</v>
      </c>
      <c r="M26" s="7">
        <f>+'P2 Presupuesto Aprobado-Ejec'!O26</f>
        <v>0</v>
      </c>
      <c r="N26" s="7">
        <f t="shared" si="2"/>
        <v>0</v>
      </c>
    </row>
    <row r="27" spans="1:14" x14ac:dyDescent="0.25">
      <c r="A27" s="33" t="s">
        <v>35</v>
      </c>
      <c r="B27" s="34">
        <f t="shared" ref="B27:M27" si="3">SUM(B28:B36)</f>
        <v>0</v>
      </c>
      <c r="C27" s="34">
        <f t="shared" si="3"/>
        <v>0</v>
      </c>
      <c r="D27" s="34">
        <f t="shared" si="3"/>
        <v>978892.22</v>
      </c>
      <c r="E27" s="34">
        <f t="shared" si="3"/>
        <v>15098831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4">
        <f>SUM(N28:N36)</f>
        <v>16077723.220000001</v>
      </c>
    </row>
    <row r="28" spans="1:14" x14ac:dyDescent="0.25">
      <c r="A28" s="6" t="s">
        <v>36</v>
      </c>
      <c r="B28" s="7">
        <f>+'P2 Presupuesto Aprobado-Ejec'!D28</f>
        <v>0</v>
      </c>
      <c r="C28" s="7">
        <f>+'P2 Presupuesto Aprobado-Ejec'!E28</f>
        <v>0</v>
      </c>
      <c r="D28" s="7">
        <f>+'P2 Presupuesto Aprobado-Ejec'!F28</f>
        <v>0</v>
      </c>
      <c r="E28" s="7">
        <f>+'P2 Presupuesto Aprobado-Ejec'!G28</f>
        <v>0</v>
      </c>
      <c r="F28" s="7">
        <f>+'P2 Presupuesto Aprobado-Ejec'!H28</f>
        <v>0</v>
      </c>
      <c r="G28" s="7">
        <f>+'P2 Presupuesto Aprobado-Ejec'!I28</f>
        <v>0</v>
      </c>
      <c r="H28" s="7">
        <f>+'P2 Presupuesto Aprobado-Ejec'!J28</f>
        <v>0</v>
      </c>
      <c r="I28" s="7">
        <f>+'P2 Presupuesto Aprobado-Ejec'!K28</f>
        <v>0</v>
      </c>
      <c r="J28" s="7">
        <f>+'P2 Presupuesto Aprobado-Ejec'!L28</f>
        <v>0</v>
      </c>
      <c r="K28" s="7">
        <f>+'P2 Presupuesto Aprobado-Ejec'!M28</f>
        <v>0</v>
      </c>
      <c r="L28" s="7">
        <f>+'P2 Presupuesto Aprobado-Ejec'!N28</f>
        <v>0</v>
      </c>
      <c r="M28" s="7">
        <f>+'P2 Presupuesto Aprobado-Ejec'!O28</f>
        <v>0</v>
      </c>
      <c r="N28" s="7">
        <f t="shared" ref="N28:N36" si="4">SUM(B28:M28)</f>
        <v>0</v>
      </c>
    </row>
    <row r="29" spans="1:14" x14ac:dyDescent="0.25">
      <c r="A29" s="6" t="s">
        <v>37</v>
      </c>
      <c r="B29" s="7">
        <f>+'P2 Presupuesto Aprobado-Ejec'!D29</f>
        <v>0</v>
      </c>
      <c r="C29" s="7">
        <f>+'P2 Presupuesto Aprobado-Ejec'!E29</f>
        <v>0</v>
      </c>
      <c r="D29" s="7">
        <f>+'P2 Presupuesto Aprobado-Ejec'!F29</f>
        <v>0</v>
      </c>
      <c r="E29" s="7">
        <f>+'P2 Presupuesto Aprobado-Ejec'!G29</f>
        <v>0</v>
      </c>
      <c r="F29" s="7">
        <f>+'P2 Presupuesto Aprobado-Ejec'!H29</f>
        <v>0</v>
      </c>
      <c r="G29" s="7">
        <f>+'P2 Presupuesto Aprobado-Ejec'!I29</f>
        <v>0</v>
      </c>
      <c r="H29" s="7">
        <f>+'P2 Presupuesto Aprobado-Ejec'!J29</f>
        <v>0</v>
      </c>
      <c r="I29" s="7">
        <f>+'P2 Presupuesto Aprobado-Ejec'!K29</f>
        <v>0</v>
      </c>
      <c r="J29" s="7">
        <f>+'P2 Presupuesto Aprobado-Ejec'!L29</f>
        <v>0</v>
      </c>
      <c r="K29" s="7">
        <f>+'P2 Presupuesto Aprobado-Ejec'!M29</f>
        <v>0</v>
      </c>
      <c r="L29" s="7">
        <f>+'P2 Presupuesto Aprobado-Ejec'!N29</f>
        <v>0</v>
      </c>
      <c r="M29" s="7">
        <f>+'P2 Presupuesto Aprobado-Ejec'!O29</f>
        <v>0</v>
      </c>
      <c r="N29" s="7">
        <f t="shared" si="4"/>
        <v>0</v>
      </c>
    </row>
    <row r="30" spans="1:14" x14ac:dyDescent="0.25">
      <c r="A30" s="6" t="s">
        <v>38</v>
      </c>
      <c r="B30" s="7">
        <f>+'P2 Presupuesto Aprobado-Ejec'!D30</f>
        <v>0</v>
      </c>
      <c r="C30" s="7">
        <f>+'P2 Presupuesto Aprobado-Ejec'!E30</f>
        <v>0</v>
      </c>
      <c r="D30" s="7">
        <f>+'P2 Presupuesto Aprobado-Ejec'!F30</f>
        <v>381123.01</v>
      </c>
      <c r="E30" s="7">
        <f>+'P2 Presupuesto Aprobado-Ejec'!G30</f>
        <v>0</v>
      </c>
      <c r="F30" s="7">
        <f>+'P2 Presupuesto Aprobado-Ejec'!H30</f>
        <v>0</v>
      </c>
      <c r="G30" s="7">
        <f>+'P2 Presupuesto Aprobado-Ejec'!I30</f>
        <v>0</v>
      </c>
      <c r="H30" s="7">
        <f>+'P2 Presupuesto Aprobado-Ejec'!J30</f>
        <v>0</v>
      </c>
      <c r="I30" s="7">
        <f>+'P2 Presupuesto Aprobado-Ejec'!K30</f>
        <v>0</v>
      </c>
      <c r="J30" s="7">
        <f>+'P2 Presupuesto Aprobado-Ejec'!L30</f>
        <v>0</v>
      </c>
      <c r="K30" s="7">
        <f>+'P2 Presupuesto Aprobado-Ejec'!M30</f>
        <v>0</v>
      </c>
      <c r="L30" s="7">
        <f>+'P2 Presupuesto Aprobado-Ejec'!N30</f>
        <v>0</v>
      </c>
      <c r="M30" s="7">
        <f>+'P2 Presupuesto Aprobado-Ejec'!O30</f>
        <v>0</v>
      </c>
      <c r="N30" s="7">
        <f t="shared" si="4"/>
        <v>381123.01</v>
      </c>
    </row>
    <row r="31" spans="1:14" x14ac:dyDescent="0.25">
      <c r="A31" s="6" t="s">
        <v>39</v>
      </c>
      <c r="B31" s="7">
        <f>+'P2 Presupuesto Aprobado-Ejec'!D31</f>
        <v>0</v>
      </c>
      <c r="C31" s="7">
        <f>+'P2 Presupuesto Aprobado-Ejec'!E31</f>
        <v>0</v>
      </c>
      <c r="D31" s="7">
        <f>+'P2 Presupuesto Aprobado-Ejec'!F31</f>
        <v>0</v>
      </c>
      <c r="E31" s="7">
        <f>+'P2 Presupuesto Aprobado-Ejec'!G31</f>
        <v>13424231</v>
      </c>
      <c r="F31" s="7">
        <f>+'P2 Presupuesto Aprobado-Ejec'!H31</f>
        <v>0</v>
      </c>
      <c r="G31" s="7">
        <f>+'P2 Presupuesto Aprobado-Ejec'!I31</f>
        <v>0</v>
      </c>
      <c r="H31" s="7">
        <f>+'P2 Presupuesto Aprobado-Ejec'!J31</f>
        <v>0</v>
      </c>
      <c r="I31" s="7">
        <f>+'P2 Presupuesto Aprobado-Ejec'!K31</f>
        <v>0</v>
      </c>
      <c r="J31" s="7">
        <f>+'P2 Presupuesto Aprobado-Ejec'!L31</f>
        <v>0</v>
      </c>
      <c r="K31" s="7">
        <f>+'P2 Presupuesto Aprobado-Ejec'!M31</f>
        <v>0</v>
      </c>
      <c r="L31" s="7">
        <f>+'P2 Presupuesto Aprobado-Ejec'!N31</f>
        <v>0</v>
      </c>
      <c r="M31" s="7">
        <f>+'P2 Presupuesto Aprobado-Ejec'!O31</f>
        <v>0</v>
      </c>
      <c r="N31" s="7">
        <f t="shared" si="4"/>
        <v>13424231</v>
      </c>
    </row>
    <row r="32" spans="1:14" x14ac:dyDescent="0.25">
      <c r="A32" s="6" t="s">
        <v>40</v>
      </c>
      <c r="B32" s="7">
        <f>+'P2 Presupuesto Aprobado-Ejec'!D32</f>
        <v>0</v>
      </c>
      <c r="C32" s="7">
        <f>+'P2 Presupuesto Aprobado-Ejec'!E32</f>
        <v>0</v>
      </c>
      <c r="D32" s="7">
        <f>+'P2 Presupuesto Aprobado-Ejec'!F32</f>
        <v>0</v>
      </c>
      <c r="E32" s="7">
        <f>+'P2 Presupuesto Aprobado-Ejec'!G32</f>
        <v>0</v>
      </c>
      <c r="F32" s="7">
        <f>+'P2 Presupuesto Aprobado-Ejec'!H32</f>
        <v>0</v>
      </c>
      <c r="G32" s="7">
        <f>+'P2 Presupuesto Aprobado-Ejec'!I32</f>
        <v>0</v>
      </c>
      <c r="H32" s="7">
        <f>+'P2 Presupuesto Aprobado-Ejec'!J32</f>
        <v>0</v>
      </c>
      <c r="I32" s="7">
        <f>+'P2 Presupuesto Aprobado-Ejec'!K32</f>
        <v>0</v>
      </c>
      <c r="J32" s="7">
        <f>+'P2 Presupuesto Aprobado-Ejec'!L32</f>
        <v>0</v>
      </c>
      <c r="K32" s="7">
        <f>+'P2 Presupuesto Aprobado-Ejec'!M32</f>
        <v>0</v>
      </c>
      <c r="L32" s="7">
        <f>+'P2 Presupuesto Aprobado-Ejec'!N32</f>
        <v>0</v>
      </c>
      <c r="M32" s="7">
        <f>+'P2 Presupuesto Aprobado-Ejec'!O32</f>
        <v>0</v>
      </c>
      <c r="N32" s="7">
        <f t="shared" si="4"/>
        <v>0</v>
      </c>
    </row>
    <row r="33" spans="1:14" ht="30" x14ac:dyDescent="0.25">
      <c r="A33" s="6" t="s">
        <v>41</v>
      </c>
      <c r="B33" s="7">
        <f>+'P2 Presupuesto Aprobado-Ejec'!D33</f>
        <v>0</v>
      </c>
      <c r="C33" s="7">
        <f>+'P2 Presupuesto Aprobado-Ejec'!E33</f>
        <v>0</v>
      </c>
      <c r="D33" s="7">
        <f>+'P2 Presupuesto Aprobado-Ejec'!F33</f>
        <v>0</v>
      </c>
      <c r="E33" s="7">
        <f>+'P2 Presupuesto Aprobado-Ejec'!G33</f>
        <v>0</v>
      </c>
      <c r="F33" s="7">
        <f>+'P2 Presupuesto Aprobado-Ejec'!H33</f>
        <v>0</v>
      </c>
      <c r="G33" s="7">
        <f>+'P2 Presupuesto Aprobado-Ejec'!I33</f>
        <v>0</v>
      </c>
      <c r="H33" s="7">
        <f>+'P2 Presupuesto Aprobado-Ejec'!J33</f>
        <v>0</v>
      </c>
      <c r="I33" s="7">
        <f>+'P2 Presupuesto Aprobado-Ejec'!K33</f>
        <v>0</v>
      </c>
      <c r="J33" s="7">
        <f>+'P2 Presupuesto Aprobado-Ejec'!L33</f>
        <v>0</v>
      </c>
      <c r="K33" s="7">
        <f>+'P2 Presupuesto Aprobado-Ejec'!M33</f>
        <v>0</v>
      </c>
      <c r="L33" s="7">
        <f>+'P2 Presupuesto Aprobado-Ejec'!N33</f>
        <v>0</v>
      </c>
      <c r="M33" s="7">
        <f>+'P2 Presupuesto Aprobado-Ejec'!O33</f>
        <v>0</v>
      </c>
      <c r="N33" s="7">
        <f t="shared" si="4"/>
        <v>0</v>
      </c>
    </row>
    <row r="34" spans="1:14" ht="30" x14ac:dyDescent="0.25">
      <c r="A34" s="6" t="s">
        <v>42</v>
      </c>
      <c r="B34" s="7">
        <f>+'P2 Presupuesto Aprobado-Ejec'!D34</f>
        <v>0</v>
      </c>
      <c r="C34" s="7">
        <f>+'P2 Presupuesto Aprobado-Ejec'!E34</f>
        <v>0</v>
      </c>
      <c r="D34" s="7">
        <f>+'P2 Presupuesto Aprobado-Ejec'!F34</f>
        <v>20159.88</v>
      </c>
      <c r="E34" s="7">
        <f>+'P2 Presupuesto Aprobado-Ejec'!G34</f>
        <v>1674600</v>
      </c>
      <c r="F34" s="7">
        <f>+'P2 Presupuesto Aprobado-Ejec'!H34</f>
        <v>0</v>
      </c>
      <c r="G34" s="7">
        <f>+'P2 Presupuesto Aprobado-Ejec'!I34</f>
        <v>0</v>
      </c>
      <c r="H34" s="7">
        <f>+'P2 Presupuesto Aprobado-Ejec'!J34</f>
        <v>0</v>
      </c>
      <c r="I34" s="7">
        <f>+'P2 Presupuesto Aprobado-Ejec'!K34</f>
        <v>0</v>
      </c>
      <c r="J34" s="7">
        <f>+'P2 Presupuesto Aprobado-Ejec'!L34</f>
        <v>0</v>
      </c>
      <c r="K34" s="7">
        <f>+'P2 Presupuesto Aprobado-Ejec'!M34</f>
        <v>0</v>
      </c>
      <c r="L34" s="7">
        <f>+'P2 Presupuesto Aprobado-Ejec'!N34</f>
        <v>0</v>
      </c>
      <c r="M34" s="7">
        <f>+'P2 Presupuesto Aprobado-Ejec'!O34</f>
        <v>0</v>
      </c>
      <c r="N34" s="7">
        <f t="shared" si="4"/>
        <v>1694759.88</v>
      </c>
    </row>
    <row r="35" spans="1:14" ht="30" x14ac:dyDescent="0.25">
      <c r="A35" s="6" t="s">
        <v>43</v>
      </c>
      <c r="B35" s="7">
        <f>+'P2 Presupuesto Aprobado-Ejec'!D35</f>
        <v>0</v>
      </c>
      <c r="C35" s="7">
        <f>+'P2 Presupuesto Aprobado-Ejec'!E35</f>
        <v>0</v>
      </c>
      <c r="D35" s="7">
        <f>+'P2 Presupuesto Aprobado-Ejec'!F35</f>
        <v>0</v>
      </c>
      <c r="E35" s="7">
        <f>+'P2 Presupuesto Aprobado-Ejec'!G35</f>
        <v>0</v>
      </c>
      <c r="F35" s="7">
        <f>+'P2 Presupuesto Aprobado-Ejec'!H35</f>
        <v>0</v>
      </c>
      <c r="G35" s="7">
        <f>+'P2 Presupuesto Aprobado-Ejec'!I35</f>
        <v>0</v>
      </c>
      <c r="H35" s="7">
        <f>+'P2 Presupuesto Aprobado-Ejec'!J35</f>
        <v>0</v>
      </c>
      <c r="I35" s="7">
        <f>+'P2 Presupuesto Aprobado-Ejec'!K35</f>
        <v>0</v>
      </c>
      <c r="J35" s="7">
        <f>+'P2 Presupuesto Aprobado-Ejec'!L35</f>
        <v>0</v>
      </c>
      <c r="K35" s="7">
        <f>+'P2 Presupuesto Aprobado-Ejec'!M35</f>
        <v>0</v>
      </c>
      <c r="L35" s="7">
        <f>+'P2 Presupuesto Aprobado-Ejec'!N35</f>
        <v>0</v>
      </c>
      <c r="M35" s="7">
        <f>+'P2 Presupuesto Aprobado-Ejec'!O35</f>
        <v>0</v>
      </c>
      <c r="N35" s="7">
        <f t="shared" si="4"/>
        <v>0</v>
      </c>
    </row>
    <row r="36" spans="1:14" x14ac:dyDescent="0.25">
      <c r="A36" s="6" t="s">
        <v>44</v>
      </c>
      <c r="B36" s="7">
        <f>+'P2 Presupuesto Aprobado-Ejec'!D36</f>
        <v>0</v>
      </c>
      <c r="C36" s="7">
        <f>+'P2 Presupuesto Aprobado-Ejec'!E36</f>
        <v>0</v>
      </c>
      <c r="D36" s="7">
        <f>+'P2 Presupuesto Aprobado-Ejec'!F36</f>
        <v>577609.32999999996</v>
      </c>
      <c r="E36" s="7">
        <f>+'P2 Presupuesto Aprobado-Ejec'!G36</f>
        <v>0</v>
      </c>
      <c r="F36" s="7">
        <f>+'P2 Presupuesto Aprobado-Ejec'!H36</f>
        <v>0</v>
      </c>
      <c r="G36" s="7">
        <f>+'P2 Presupuesto Aprobado-Ejec'!I36</f>
        <v>0</v>
      </c>
      <c r="H36" s="7">
        <f>+'P2 Presupuesto Aprobado-Ejec'!J36</f>
        <v>0</v>
      </c>
      <c r="I36" s="7">
        <f>+'P2 Presupuesto Aprobado-Ejec'!K36</f>
        <v>0</v>
      </c>
      <c r="J36" s="7">
        <f>+'P2 Presupuesto Aprobado-Ejec'!L36</f>
        <v>0</v>
      </c>
      <c r="K36" s="7">
        <f>+'P2 Presupuesto Aprobado-Ejec'!M36</f>
        <v>0</v>
      </c>
      <c r="L36" s="7">
        <f>+'P2 Presupuesto Aprobado-Ejec'!N36</f>
        <v>0</v>
      </c>
      <c r="M36" s="7">
        <f>+'P2 Presupuesto Aprobado-Ejec'!O36</f>
        <v>0</v>
      </c>
      <c r="N36" s="7">
        <f t="shared" si="4"/>
        <v>577609.32999999996</v>
      </c>
    </row>
    <row r="37" spans="1:14" x14ac:dyDescent="0.25">
      <c r="A37" s="33" t="s">
        <v>45</v>
      </c>
      <c r="B37" s="34">
        <f t="shared" ref="B37:M37" si="5">SUM(B38:B44)</f>
        <v>0</v>
      </c>
      <c r="C37" s="34">
        <f t="shared" si="5"/>
        <v>1100000</v>
      </c>
      <c r="D37" s="34">
        <f t="shared" si="5"/>
        <v>0</v>
      </c>
      <c r="E37" s="34">
        <f t="shared" si="5"/>
        <v>0</v>
      </c>
      <c r="F37" s="34">
        <f t="shared" si="5"/>
        <v>0</v>
      </c>
      <c r="G37" s="34">
        <f t="shared" si="5"/>
        <v>0</v>
      </c>
      <c r="H37" s="34">
        <f t="shared" si="5"/>
        <v>0</v>
      </c>
      <c r="I37" s="34">
        <f t="shared" si="5"/>
        <v>0</v>
      </c>
      <c r="J37" s="34">
        <f t="shared" si="5"/>
        <v>0</v>
      </c>
      <c r="K37" s="34">
        <f t="shared" si="5"/>
        <v>0</v>
      </c>
      <c r="L37" s="34">
        <f t="shared" si="5"/>
        <v>0</v>
      </c>
      <c r="M37" s="34">
        <f t="shared" si="5"/>
        <v>0</v>
      </c>
      <c r="N37" s="34">
        <f>SUM(N38:N44)</f>
        <v>1100000</v>
      </c>
    </row>
    <row r="38" spans="1:14" ht="30" x14ac:dyDescent="0.25">
      <c r="A38" s="6" t="s">
        <v>46</v>
      </c>
      <c r="B38" s="7">
        <f>+'P2 Presupuesto Aprobado-Ejec'!D38</f>
        <v>0</v>
      </c>
      <c r="C38" s="7">
        <f>+'P2 Presupuesto Aprobado-Ejec'!E38</f>
        <v>1100000</v>
      </c>
      <c r="D38" s="7">
        <f>+'P2 Presupuesto Aprobado-Ejec'!F38</f>
        <v>0</v>
      </c>
      <c r="E38" s="7">
        <f>+'P2 Presupuesto Aprobado-Ejec'!G38</f>
        <v>0</v>
      </c>
      <c r="F38" s="7">
        <f>+'P2 Presupuesto Aprobado-Ejec'!H38</f>
        <v>0</v>
      </c>
      <c r="G38" s="7">
        <f>+'P2 Presupuesto Aprobado-Ejec'!I38</f>
        <v>0</v>
      </c>
      <c r="H38" s="7">
        <f>+'P2 Presupuesto Aprobado-Ejec'!J38</f>
        <v>0</v>
      </c>
      <c r="I38" s="7">
        <f>+'P2 Presupuesto Aprobado-Ejec'!K38</f>
        <v>0</v>
      </c>
      <c r="J38" s="7">
        <f>+'P2 Presupuesto Aprobado-Ejec'!L38</f>
        <v>0</v>
      </c>
      <c r="K38" s="7">
        <f>+'P2 Presupuesto Aprobado-Ejec'!M38</f>
        <v>0</v>
      </c>
      <c r="L38" s="7">
        <f>+'P2 Presupuesto Aprobado-Ejec'!N38</f>
        <v>0</v>
      </c>
      <c r="M38" s="7">
        <f>+'P2 Presupuesto Aprobado-Ejec'!O38</f>
        <v>0</v>
      </c>
      <c r="N38" s="7">
        <f t="shared" ref="N38:N44" si="6">SUM(B38:M38)</f>
        <v>1100000</v>
      </c>
    </row>
    <row r="39" spans="1:14" ht="30" x14ac:dyDescent="0.25">
      <c r="A39" s="6" t="s">
        <v>47</v>
      </c>
      <c r="B39" s="7">
        <f>+'P2 Presupuesto Aprobado-Ejec'!D39</f>
        <v>0</v>
      </c>
      <c r="C39" s="7">
        <f>+'P2 Presupuesto Aprobado-Ejec'!E39</f>
        <v>0</v>
      </c>
      <c r="D39" s="7">
        <f>+'P2 Presupuesto Aprobado-Ejec'!F39</f>
        <v>0</v>
      </c>
      <c r="E39" s="7">
        <f>+'P2 Presupuesto Aprobado-Ejec'!G39</f>
        <v>0</v>
      </c>
      <c r="F39" s="7">
        <f>+'P2 Presupuesto Aprobado-Ejec'!H39</f>
        <v>0</v>
      </c>
      <c r="G39" s="7">
        <f>+'P2 Presupuesto Aprobado-Ejec'!I39</f>
        <v>0</v>
      </c>
      <c r="H39" s="7">
        <f>+'P2 Presupuesto Aprobado-Ejec'!J39</f>
        <v>0</v>
      </c>
      <c r="I39" s="7">
        <f>+'P2 Presupuesto Aprobado-Ejec'!K39</f>
        <v>0</v>
      </c>
      <c r="J39" s="7">
        <f>+'P2 Presupuesto Aprobado-Ejec'!L39</f>
        <v>0</v>
      </c>
      <c r="K39" s="7">
        <f>+'P2 Presupuesto Aprobado-Ejec'!M39</f>
        <v>0</v>
      </c>
      <c r="L39" s="7">
        <f>+'P2 Presupuesto Aprobado-Ejec'!N39</f>
        <v>0</v>
      </c>
      <c r="M39" s="7">
        <f>+'P2 Presupuesto Aprobado-Ejec'!O39</f>
        <v>0</v>
      </c>
      <c r="N39" s="7">
        <f t="shared" si="6"/>
        <v>0</v>
      </c>
    </row>
    <row r="40" spans="1:14" ht="30" x14ac:dyDescent="0.25">
      <c r="A40" s="6" t="s">
        <v>48</v>
      </c>
      <c r="B40" s="7">
        <f>+'P2 Presupuesto Aprobado-Ejec'!D40</f>
        <v>0</v>
      </c>
      <c r="C40" s="7">
        <f>+'P2 Presupuesto Aprobado-Ejec'!E40</f>
        <v>0</v>
      </c>
      <c r="D40" s="7">
        <f>+'P2 Presupuesto Aprobado-Ejec'!F40</f>
        <v>0</v>
      </c>
      <c r="E40" s="7">
        <f>+'P2 Presupuesto Aprobado-Ejec'!G40</f>
        <v>0</v>
      </c>
      <c r="F40" s="7">
        <f>+'P2 Presupuesto Aprobado-Ejec'!H40</f>
        <v>0</v>
      </c>
      <c r="G40" s="7">
        <f>+'P2 Presupuesto Aprobado-Ejec'!I40</f>
        <v>0</v>
      </c>
      <c r="H40" s="7">
        <f>+'P2 Presupuesto Aprobado-Ejec'!J40</f>
        <v>0</v>
      </c>
      <c r="I40" s="7">
        <f>+'P2 Presupuesto Aprobado-Ejec'!K40</f>
        <v>0</v>
      </c>
      <c r="J40" s="7">
        <f>+'P2 Presupuesto Aprobado-Ejec'!L40</f>
        <v>0</v>
      </c>
      <c r="K40" s="7">
        <f>+'P2 Presupuesto Aprobado-Ejec'!M40</f>
        <v>0</v>
      </c>
      <c r="L40" s="7">
        <f>+'P2 Presupuesto Aprobado-Ejec'!N40</f>
        <v>0</v>
      </c>
      <c r="M40" s="7">
        <f>+'P2 Presupuesto Aprobado-Ejec'!O40</f>
        <v>0</v>
      </c>
      <c r="N40" s="7">
        <f t="shared" si="6"/>
        <v>0</v>
      </c>
    </row>
    <row r="41" spans="1:14" ht="30" x14ac:dyDescent="0.25">
      <c r="A41" s="6" t="s">
        <v>49</v>
      </c>
      <c r="B41" s="7">
        <f>+'P2 Presupuesto Aprobado-Ejec'!D41</f>
        <v>0</v>
      </c>
      <c r="C41" s="7">
        <f>+'P2 Presupuesto Aprobado-Ejec'!E41</f>
        <v>0</v>
      </c>
      <c r="D41" s="7">
        <f>+'P2 Presupuesto Aprobado-Ejec'!F41</f>
        <v>0</v>
      </c>
      <c r="E41" s="7">
        <f>+'P2 Presupuesto Aprobado-Ejec'!G41</f>
        <v>0</v>
      </c>
      <c r="F41" s="7">
        <f>+'P2 Presupuesto Aprobado-Ejec'!H41</f>
        <v>0</v>
      </c>
      <c r="G41" s="7">
        <f>+'P2 Presupuesto Aprobado-Ejec'!I41</f>
        <v>0</v>
      </c>
      <c r="H41" s="7">
        <f>+'P2 Presupuesto Aprobado-Ejec'!J41</f>
        <v>0</v>
      </c>
      <c r="I41" s="7">
        <f>+'P2 Presupuesto Aprobado-Ejec'!K41</f>
        <v>0</v>
      </c>
      <c r="J41" s="7">
        <f>+'P2 Presupuesto Aprobado-Ejec'!L41</f>
        <v>0</v>
      </c>
      <c r="K41" s="7">
        <f>+'P2 Presupuesto Aprobado-Ejec'!M41</f>
        <v>0</v>
      </c>
      <c r="L41" s="7">
        <f>+'P2 Presupuesto Aprobado-Ejec'!N41</f>
        <v>0</v>
      </c>
      <c r="M41" s="7">
        <f>+'P2 Presupuesto Aprobado-Ejec'!O41</f>
        <v>0</v>
      </c>
      <c r="N41" s="7">
        <f t="shared" si="6"/>
        <v>0</v>
      </c>
    </row>
    <row r="42" spans="1:14" ht="30" x14ac:dyDescent="0.25">
      <c r="A42" s="6" t="s">
        <v>50</v>
      </c>
      <c r="B42" s="7">
        <f>+'P2 Presupuesto Aprobado-Ejec'!D42</f>
        <v>0</v>
      </c>
      <c r="C42" s="7">
        <f>+'P2 Presupuesto Aprobado-Ejec'!E42</f>
        <v>0</v>
      </c>
      <c r="D42" s="7">
        <f>+'P2 Presupuesto Aprobado-Ejec'!F42</f>
        <v>0</v>
      </c>
      <c r="E42" s="7">
        <f>+'P2 Presupuesto Aprobado-Ejec'!G42</f>
        <v>0</v>
      </c>
      <c r="F42" s="7">
        <f>+'P2 Presupuesto Aprobado-Ejec'!H42</f>
        <v>0</v>
      </c>
      <c r="G42" s="7">
        <f>+'P2 Presupuesto Aprobado-Ejec'!I42</f>
        <v>0</v>
      </c>
      <c r="H42" s="7">
        <f>+'P2 Presupuesto Aprobado-Ejec'!J42</f>
        <v>0</v>
      </c>
      <c r="I42" s="7">
        <f>+'P2 Presupuesto Aprobado-Ejec'!K42</f>
        <v>0</v>
      </c>
      <c r="J42" s="7">
        <f>+'P2 Presupuesto Aprobado-Ejec'!L42</f>
        <v>0</v>
      </c>
      <c r="K42" s="7">
        <f>+'P2 Presupuesto Aprobado-Ejec'!M42</f>
        <v>0</v>
      </c>
      <c r="L42" s="7">
        <f>+'P2 Presupuesto Aprobado-Ejec'!N42</f>
        <v>0</v>
      </c>
      <c r="M42" s="7">
        <f>+'P2 Presupuesto Aprobado-Ejec'!O42</f>
        <v>0</v>
      </c>
      <c r="N42" s="7">
        <f t="shared" si="6"/>
        <v>0</v>
      </c>
    </row>
    <row r="43" spans="1:14" ht="30" x14ac:dyDescent="0.25">
      <c r="A43" s="6" t="s">
        <v>51</v>
      </c>
      <c r="B43" s="7">
        <f>+'P2 Presupuesto Aprobado-Ejec'!D43</f>
        <v>0</v>
      </c>
      <c r="C43" s="7">
        <f>+'P2 Presupuesto Aprobado-Ejec'!E43</f>
        <v>0</v>
      </c>
      <c r="D43" s="7">
        <f>+'P2 Presupuesto Aprobado-Ejec'!F43</f>
        <v>0</v>
      </c>
      <c r="E43" s="7">
        <f>+'P2 Presupuesto Aprobado-Ejec'!G43</f>
        <v>0</v>
      </c>
      <c r="F43" s="7">
        <f>+'P2 Presupuesto Aprobado-Ejec'!H43</f>
        <v>0</v>
      </c>
      <c r="G43" s="7">
        <f>+'P2 Presupuesto Aprobado-Ejec'!I43</f>
        <v>0</v>
      </c>
      <c r="H43" s="7">
        <f>+'P2 Presupuesto Aprobado-Ejec'!J43</f>
        <v>0</v>
      </c>
      <c r="I43" s="7">
        <f>+'P2 Presupuesto Aprobado-Ejec'!K43</f>
        <v>0</v>
      </c>
      <c r="J43" s="7">
        <f>+'P2 Presupuesto Aprobado-Ejec'!L43</f>
        <v>0</v>
      </c>
      <c r="K43" s="7">
        <f>+'P2 Presupuesto Aprobado-Ejec'!M43</f>
        <v>0</v>
      </c>
      <c r="L43" s="7">
        <f>+'P2 Presupuesto Aprobado-Ejec'!N43</f>
        <v>0</v>
      </c>
      <c r="M43" s="7">
        <f>+'P2 Presupuesto Aprobado-Ejec'!O43</f>
        <v>0</v>
      </c>
      <c r="N43" s="7">
        <f t="shared" si="6"/>
        <v>0</v>
      </c>
    </row>
    <row r="44" spans="1:14" ht="30" x14ac:dyDescent="0.25">
      <c r="A44" s="6" t="s">
        <v>52</v>
      </c>
      <c r="B44" s="7">
        <f>+'P2 Presupuesto Aprobado-Ejec'!D44</f>
        <v>0</v>
      </c>
      <c r="C44" s="7">
        <f>+'P2 Presupuesto Aprobado-Ejec'!E44</f>
        <v>0</v>
      </c>
      <c r="D44" s="7">
        <f>+'P2 Presupuesto Aprobado-Ejec'!F44</f>
        <v>0</v>
      </c>
      <c r="E44" s="7">
        <f>+'P2 Presupuesto Aprobado-Ejec'!G44</f>
        <v>0</v>
      </c>
      <c r="F44" s="7">
        <f>+'P2 Presupuesto Aprobado-Ejec'!H44</f>
        <v>0</v>
      </c>
      <c r="G44" s="7">
        <f>+'P2 Presupuesto Aprobado-Ejec'!I44</f>
        <v>0</v>
      </c>
      <c r="H44" s="7">
        <f>+'P2 Presupuesto Aprobado-Ejec'!J44</f>
        <v>0</v>
      </c>
      <c r="I44" s="7">
        <f>+'P2 Presupuesto Aprobado-Ejec'!K44</f>
        <v>0</v>
      </c>
      <c r="J44" s="7">
        <f>+'P2 Presupuesto Aprobado-Ejec'!L44</f>
        <v>0</v>
      </c>
      <c r="K44" s="7">
        <f>+'P2 Presupuesto Aprobado-Ejec'!M44</f>
        <v>0</v>
      </c>
      <c r="L44" s="7">
        <f>+'P2 Presupuesto Aprobado-Ejec'!N44</f>
        <v>0</v>
      </c>
      <c r="M44" s="7">
        <f>+'P2 Presupuesto Aprobado-Ejec'!O44</f>
        <v>0</v>
      </c>
      <c r="N44" s="7">
        <f t="shared" si="6"/>
        <v>0</v>
      </c>
    </row>
    <row r="45" spans="1:14" x14ac:dyDescent="0.25">
      <c r="A45" s="33" t="s">
        <v>53</v>
      </c>
      <c r="B45" s="34">
        <f t="shared" ref="B45:M45" si="7">SUM(B46:B52)</f>
        <v>0</v>
      </c>
      <c r="C45" s="34">
        <f t="shared" si="7"/>
        <v>0</v>
      </c>
      <c r="D45" s="34">
        <f t="shared" si="7"/>
        <v>0</v>
      </c>
      <c r="E45" s="34">
        <f t="shared" si="7"/>
        <v>0</v>
      </c>
      <c r="F45" s="34">
        <f t="shared" si="7"/>
        <v>0</v>
      </c>
      <c r="G45" s="34">
        <f t="shared" si="7"/>
        <v>0</v>
      </c>
      <c r="H45" s="34">
        <f t="shared" si="7"/>
        <v>0</v>
      </c>
      <c r="I45" s="34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4">
        <f>SUM(N46:N52)</f>
        <v>0</v>
      </c>
    </row>
    <row r="46" spans="1:14" ht="30" x14ac:dyDescent="0.25">
      <c r="A46" s="6" t="s">
        <v>54</v>
      </c>
      <c r="B46" s="7">
        <f>+'P2 Presupuesto Aprobado-Ejec'!D46</f>
        <v>0</v>
      </c>
      <c r="C46" s="7">
        <f>+'P2 Presupuesto Aprobado-Ejec'!E46</f>
        <v>0</v>
      </c>
      <c r="D46" s="7">
        <f>+'P2 Presupuesto Aprobado-Ejec'!F46</f>
        <v>0</v>
      </c>
      <c r="E46" s="7">
        <f>+'P2 Presupuesto Aprobado-Ejec'!G46</f>
        <v>0</v>
      </c>
      <c r="F46" s="7">
        <f>+'P2 Presupuesto Aprobado-Ejec'!H46</f>
        <v>0</v>
      </c>
      <c r="G46" s="7">
        <f>+'P2 Presupuesto Aprobado-Ejec'!I46</f>
        <v>0</v>
      </c>
      <c r="H46" s="7">
        <f>+'P2 Presupuesto Aprobado-Ejec'!J46</f>
        <v>0</v>
      </c>
      <c r="I46" s="7">
        <f>+'P2 Presupuesto Aprobado-Ejec'!K46</f>
        <v>0</v>
      </c>
      <c r="J46" s="7">
        <f>+'P2 Presupuesto Aprobado-Ejec'!L46</f>
        <v>0</v>
      </c>
      <c r="K46" s="7">
        <f>+'P2 Presupuesto Aprobado-Ejec'!M46</f>
        <v>0</v>
      </c>
      <c r="L46" s="7">
        <f>+'P2 Presupuesto Aprobado-Ejec'!N46</f>
        <v>0</v>
      </c>
      <c r="M46" s="7">
        <f>+'P2 Presupuesto Aprobado-Ejec'!O46</f>
        <v>0</v>
      </c>
      <c r="N46" s="7">
        <f t="shared" ref="N46:N52" si="8">SUM(B46:M46)</f>
        <v>0</v>
      </c>
    </row>
    <row r="47" spans="1:14" ht="30" x14ac:dyDescent="0.25">
      <c r="A47" s="6" t="s">
        <v>55</v>
      </c>
      <c r="B47" s="7">
        <f>+'P2 Presupuesto Aprobado-Ejec'!D47</f>
        <v>0</v>
      </c>
      <c r="C47" s="7">
        <f>+'P2 Presupuesto Aprobado-Ejec'!E47</f>
        <v>0</v>
      </c>
      <c r="D47" s="7">
        <f>+'P2 Presupuesto Aprobado-Ejec'!F47</f>
        <v>0</v>
      </c>
      <c r="E47" s="7">
        <f>+'P2 Presupuesto Aprobado-Ejec'!G47</f>
        <v>0</v>
      </c>
      <c r="F47" s="7">
        <f>+'P2 Presupuesto Aprobado-Ejec'!H47</f>
        <v>0</v>
      </c>
      <c r="G47" s="7">
        <f>+'P2 Presupuesto Aprobado-Ejec'!I47</f>
        <v>0</v>
      </c>
      <c r="H47" s="7">
        <f>+'P2 Presupuesto Aprobado-Ejec'!J47</f>
        <v>0</v>
      </c>
      <c r="I47" s="7">
        <f>+'P2 Presupuesto Aprobado-Ejec'!K47</f>
        <v>0</v>
      </c>
      <c r="J47" s="7">
        <f>+'P2 Presupuesto Aprobado-Ejec'!L47</f>
        <v>0</v>
      </c>
      <c r="K47" s="7">
        <f>+'P2 Presupuesto Aprobado-Ejec'!M47</f>
        <v>0</v>
      </c>
      <c r="L47" s="7">
        <f>+'P2 Presupuesto Aprobado-Ejec'!N47</f>
        <v>0</v>
      </c>
      <c r="M47" s="7">
        <f>+'P2 Presupuesto Aprobado-Ejec'!O47</f>
        <v>0</v>
      </c>
      <c r="N47" s="7">
        <f t="shared" si="8"/>
        <v>0</v>
      </c>
    </row>
    <row r="48" spans="1:14" ht="30" x14ac:dyDescent="0.25">
      <c r="A48" s="6" t="s">
        <v>56</v>
      </c>
      <c r="B48" s="7">
        <f>+'P2 Presupuesto Aprobado-Ejec'!D48</f>
        <v>0</v>
      </c>
      <c r="C48" s="7">
        <f>+'P2 Presupuesto Aprobado-Ejec'!E48</f>
        <v>0</v>
      </c>
      <c r="D48" s="7">
        <f>+'P2 Presupuesto Aprobado-Ejec'!F48</f>
        <v>0</v>
      </c>
      <c r="E48" s="7">
        <f>+'P2 Presupuesto Aprobado-Ejec'!G48</f>
        <v>0</v>
      </c>
      <c r="F48" s="7">
        <f>+'P2 Presupuesto Aprobado-Ejec'!H48</f>
        <v>0</v>
      </c>
      <c r="G48" s="7">
        <f>+'P2 Presupuesto Aprobado-Ejec'!I48</f>
        <v>0</v>
      </c>
      <c r="H48" s="7">
        <f>+'P2 Presupuesto Aprobado-Ejec'!J48</f>
        <v>0</v>
      </c>
      <c r="I48" s="7">
        <f>+'P2 Presupuesto Aprobado-Ejec'!K48</f>
        <v>0</v>
      </c>
      <c r="J48" s="7">
        <f>+'P2 Presupuesto Aprobado-Ejec'!L48</f>
        <v>0</v>
      </c>
      <c r="K48" s="7">
        <f>+'P2 Presupuesto Aprobado-Ejec'!M48</f>
        <v>0</v>
      </c>
      <c r="L48" s="7">
        <f>+'P2 Presupuesto Aprobado-Ejec'!N48</f>
        <v>0</v>
      </c>
      <c r="M48" s="7">
        <f>+'P2 Presupuesto Aprobado-Ejec'!O48</f>
        <v>0</v>
      </c>
      <c r="N48" s="7">
        <f t="shared" si="8"/>
        <v>0</v>
      </c>
    </row>
    <row r="49" spans="1:14" ht="30" x14ac:dyDescent="0.25">
      <c r="A49" s="6" t="s">
        <v>57</v>
      </c>
      <c r="B49" s="7">
        <f>+'P2 Presupuesto Aprobado-Ejec'!D49</f>
        <v>0</v>
      </c>
      <c r="C49" s="7">
        <f>+'P2 Presupuesto Aprobado-Ejec'!E49</f>
        <v>0</v>
      </c>
      <c r="D49" s="7">
        <f>+'P2 Presupuesto Aprobado-Ejec'!F49</f>
        <v>0</v>
      </c>
      <c r="E49" s="7">
        <f>+'P2 Presupuesto Aprobado-Ejec'!G49</f>
        <v>0</v>
      </c>
      <c r="F49" s="7">
        <f>+'P2 Presupuesto Aprobado-Ejec'!H49</f>
        <v>0</v>
      </c>
      <c r="G49" s="7">
        <f>+'P2 Presupuesto Aprobado-Ejec'!I49</f>
        <v>0</v>
      </c>
      <c r="H49" s="7">
        <f>+'P2 Presupuesto Aprobado-Ejec'!J49</f>
        <v>0</v>
      </c>
      <c r="I49" s="7">
        <f>+'P2 Presupuesto Aprobado-Ejec'!K49</f>
        <v>0</v>
      </c>
      <c r="J49" s="7">
        <f>+'P2 Presupuesto Aprobado-Ejec'!L49</f>
        <v>0</v>
      </c>
      <c r="K49" s="7">
        <f>+'P2 Presupuesto Aprobado-Ejec'!M49</f>
        <v>0</v>
      </c>
      <c r="L49" s="7">
        <f>+'P2 Presupuesto Aprobado-Ejec'!N49</f>
        <v>0</v>
      </c>
      <c r="M49" s="7">
        <f>+'P2 Presupuesto Aprobado-Ejec'!O49</f>
        <v>0</v>
      </c>
      <c r="N49" s="7">
        <f t="shared" si="8"/>
        <v>0</v>
      </c>
    </row>
    <row r="50" spans="1:14" ht="30" x14ac:dyDescent="0.25">
      <c r="A50" s="6" t="s">
        <v>58</v>
      </c>
      <c r="B50" s="7">
        <f>+'P2 Presupuesto Aprobado-Ejec'!D50</f>
        <v>0</v>
      </c>
      <c r="C50" s="7">
        <f>+'P2 Presupuesto Aprobado-Ejec'!E50</f>
        <v>0</v>
      </c>
      <c r="D50" s="7">
        <f>+'P2 Presupuesto Aprobado-Ejec'!F50</f>
        <v>0</v>
      </c>
      <c r="E50" s="7">
        <f>+'P2 Presupuesto Aprobado-Ejec'!G50</f>
        <v>0</v>
      </c>
      <c r="F50" s="7">
        <f>+'P2 Presupuesto Aprobado-Ejec'!H50</f>
        <v>0</v>
      </c>
      <c r="G50" s="7">
        <f>+'P2 Presupuesto Aprobado-Ejec'!I50</f>
        <v>0</v>
      </c>
      <c r="H50" s="7">
        <f>+'P2 Presupuesto Aprobado-Ejec'!J50</f>
        <v>0</v>
      </c>
      <c r="I50" s="7">
        <f>+'P2 Presupuesto Aprobado-Ejec'!K50</f>
        <v>0</v>
      </c>
      <c r="J50" s="7">
        <f>+'P2 Presupuesto Aprobado-Ejec'!L50</f>
        <v>0</v>
      </c>
      <c r="K50" s="7">
        <f>+'P2 Presupuesto Aprobado-Ejec'!M50</f>
        <v>0</v>
      </c>
      <c r="L50" s="7">
        <f>+'P2 Presupuesto Aprobado-Ejec'!N50</f>
        <v>0</v>
      </c>
      <c r="M50" s="7">
        <f>+'P2 Presupuesto Aprobado-Ejec'!O50</f>
        <v>0</v>
      </c>
      <c r="N50" s="7">
        <f t="shared" si="8"/>
        <v>0</v>
      </c>
    </row>
    <row r="51" spans="1:14" ht="30" x14ac:dyDescent="0.25">
      <c r="A51" s="6" t="s">
        <v>59</v>
      </c>
      <c r="B51" s="7">
        <f>+'P2 Presupuesto Aprobado-Ejec'!D51</f>
        <v>0</v>
      </c>
      <c r="C51" s="7">
        <f>+'P2 Presupuesto Aprobado-Ejec'!E51</f>
        <v>0</v>
      </c>
      <c r="D51" s="7">
        <f>+'P2 Presupuesto Aprobado-Ejec'!F51</f>
        <v>0</v>
      </c>
      <c r="E51" s="7">
        <f>+'P2 Presupuesto Aprobado-Ejec'!G51</f>
        <v>0</v>
      </c>
      <c r="F51" s="7">
        <f>+'P2 Presupuesto Aprobado-Ejec'!H51</f>
        <v>0</v>
      </c>
      <c r="G51" s="7">
        <f>+'P2 Presupuesto Aprobado-Ejec'!I51</f>
        <v>0</v>
      </c>
      <c r="H51" s="7">
        <f>+'P2 Presupuesto Aprobado-Ejec'!J51</f>
        <v>0</v>
      </c>
      <c r="I51" s="7">
        <f>+'P2 Presupuesto Aprobado-Ejec'!K51</f>
        <v>0</v>
      </c>
      <c r="J51" s="7">
        <f>+'P2 Presupuesto Aprobado-Ejec'!L51</f>
        <v>0</v>
      </c>
      <c r="K51" s="7">
        <f>+'P2 Presupuesto Aprobado-Ejec'!M51</f>
        <v>0</v>
      </c>
      <c r="L51" s="7">
        <f>+'P2 Presupuesto Aprobado-Ejec'!N51</f>
        <v>0</v>
      </c>
      <c r="M51" s="7">
        <f>+'P2 Presupuesto Aprobado-Ejec'!O51</f>
        <v>0</v>
      </c>
      <c r="N51" s="7">
        <f t="shared" si="8"/>
        <v>0</v>
      </c>
    </row>
    <row r="52" spans="1:14" ht="30" x14ac:dyDescent="0.25">
      <c r="A52" s="6" t="s">
        <v>60</v>
      </c>
      <c r="B52" s="7">
        <f>+'P2 Presupuesto Aprobado-Ejec'!D52</f>
        <v>0</v>
      </c>
      <c r="C52" s="7">
        <f>+'P2 Presupuesto Aprobado-Ejec'!E52</f>
        <v>0</v>
      </c>
      <c r="D52" s="7">
        <f>+'P2 Presupuesto Aprobado-Ejec'!F52</f>
        <v>0</v>
      </c>
      <c r="E52" s="7">
        <f>+'P2 Presupuesto Aprobado-Ejec'!G52</f>
        <v>0</v>
      </c>
      <c r="F52" s="7">
        <f>+'P2 Presupuesto Aprobado-Ejec'!H52</f>
        <v>0</v>
      </c>
      <c r="G52" s="7">
        <f>+'P2 Presupuesto Aprobado-Ejec'!I52</f>
        <v>0</v>
      </c>
      <c r="H52" s="7">
        <f>+'P2 Presupuesto Aprobado-Ejec'!J52</f>
        <v>0</v>
      </c>
      <c r="I52" s="7">
        <f>+'P2 Presupuesto Aprobado-Ejec'!K52</f>
        <v>0</v>
      </c>
      <c r="J52" s="7">
        <f>+'P2 Presupuesto Aprobado-Ejec'!L52</f>
        <v>0</v>
      </c>
      <c r="K52" s="7">
        <f>+'P2 Presupuesto Aprobado-Ejec'!M52</f>
        <v>0</v>
      </c>
      <c r="L52" s="7">
        <f>+'P2 Presupuesto Aprobado-Ejec'!N52</f>
        <v>0</v>
      </c>
      <c r="M52" s="7">
        <f>+'P2 Presupuesto Aprobado-Ejec'!O52</f>
        <v>0</v>
      </c>
      <c r="N52" s="7">
        <f t="shared" si="8"/>
        <v>0</v>
      </c>
    </row>
    <row r="53" spans="1:14" x14ac:dyDescent="0.25">
      <c r="A53" s="33" t="s">
        <v>61</v>
      </c>
      <c r="B53" s="34">
        <f t="shared" ref="B53:M53" si="9">SUM(B54:B62)</f>
        <v>0</v>
      </c>
      <c r="C53" s="34">
        <f t="shared" si="9"/>
        <v>0</v>
      </c>
      <c r="D53" s="34">
        <f t="shared" si="9"/>
        <v>0</v>
      </c>
      <c r="E53" s="34">
        <f t="shared" si="9"/>
        <v>0</v>
      </c>
      <c r="F53" s="34">
        <f t="shared" si="9"/>
        <v>0</v>
      </c>
      <c r="G53" s="34">
        <f t="shared" si="9"/>
        <v>0</v>
      </c>
      <c r="H53" s="34">
        <f t="shared" si="9"/>
        <v>0</v>
      </c>
      <c r="I53" s="34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4">
        <f>SUM(N54:N62)</f>
        <v>0</v>
      </c>
    </row>
    <row r="54" spans="1:14" x14ac:dyDescent="0.25">
      <c r="A54" s="6" t="s">
        <v>62</v>
      </c>
      <c r="B54" s="7">
        <f>+'P2 Presupuesto Aprobado-Ejec'!D54</f>
        <v>0</v>
      </c>
      <c r="C54" s="7">
        <f>+'P2 Presupuesto Aprobado-Ejec'!E54</f>
        <v>0</v>
      </c>
      <c r="D54" s="7">
        <f>+'P2 Presupuesto Aprobado-Ejec'!F54</f>
        <v>0</v>
      </c>
      <c r="E54" s="7">
        <f>+'P2 Presupuesto Aprobado-Ejec'!G54</f>
        <v>0</v>
      </c>
      <c r="F54" s="7">
        <f>+'P2 Presupuesto Aprobado-Ejec'!H54</f>
        <v>0</v>
      </c>
      <c r="G54" s="7">
        <f>+'P2 Presupuesto Aprobado-Ejec'!I54</f>
        <v>0</v>
      </c>
      <c r="H54" s="7">
        <f>+'P2 Presupuesto Aprobado-Ejec'!J54</f>
        <v>0</v>
      </c>
      <c r="I54" s="7">
        <f>+'P2 Presupuesto Aprobado-Ejec'!K54</f>
        <v>0</v>
      </c>
      <c r="J54" s="7">
        <f>+'P2 Presupuesto Aprobado-Ejec'!L54</f>
        <v>0</v>
      </c>
      <c r="K54" s="7">
        <f>+'P2 Presupuesto Aprobado-Ejec'!M54</f>
        <v>0</v>
      </c>
      <c r="L54" s="7">
        <f>+'P2 Presupuesto Aprobado-Ejec'!N54</f>
        <v>0</v>
      </c>
      <c r="M54" s="7">
        <f>+'P2 Presupuesto Aprobado-Ejec'!O54</f>
        <v>0</v>
      </c>
      <c r="N54" s="7">
        <f t="shared" ref="N54:N62" si="10">SUM(B54:M54)</f>
        <v>0</v>
      </c>
    </row>
    <row r="55" spans="1:14" ht="30" x14ac:dyDescent="0.25">
      <c r="A55" s="6" t="s">
        <v>63</v>
      </c>
      <c r="B55" s="7">
        <f>+'P2 Presupuesto Aprobado-Ejec'!D55</f>
        <v>0</v>
      </c>
      <c r="C55" s="7">
        <f>+'P2 Presupuesto Aprobado-Ejec'!E55</f>
        <v>0</v>
      </c>
      <c r="D55" s="7">
        <f>+'P2 Presupuesto Aprobado-Ejec'!F55</f>
        <v>0</v>
      </c>
      <c r="E55" s="7">
        <f>+'P2 Presupuesto Aprobado-Ejec'!G55</f>
        <v>0</v>
      </c>
      <c r="F55" s="7">
        <f>+'P2 Presupuesto Aprobado-Ejec'!H55</f>
        <v>0</v>
      </c>
      <c r="G55" s="7">
        <f>+'P2 Presupuesto Aprobado-Ejec'!I55</f>
        <v>0</v>
      </c>
      <c r="H55" s="7">
        <f>+'P2 Presupuesto Aprobado-Ejec'!J55</f>
        <v>0</v>
      </c>
      <c r="I55" s="7">
        <f>+'P2 Presupuesto Aprobado-Ejec'!K55</f>
        <v>0</v>
      </c>
      <c r="J55" s="7">
        <f>+'P2 Presupuesto Aprobado-Ejec'!L55</f>
        <v>0</v>
      </c>
      <c r="K55" s="7">
        <f>+'P2 Presupuesto Aprobado-Ejec'!M55</f>
        <v>0</v>
      </c>
      <c r="L55" s="7">
        <f>+'P2 Presupuesto Aprobado-Ejec'!N55</f>
        <v>0</v>
      </c>
      <c r="M55" s="7">
        <f>+'P2 Presupuesto Aprobado-Ejec'!O55</f>
        <v>0</v>
      </c>
      <c r="N55" s="7">
        <f t="shared" si="10"/>
        <v>0</v>
      </c>
    </row>
    <row r="56" spans="1:14" ht="30" x14ac:dyDescent="0.25">
      <c r="A56" s="6" t="s">
        <v>64</v>
      </c>
      <c r="B56" s="7">
        <f>+'P2 Presupuesto Aprobado-Ejec'!D56</f>
        <v>0</v>
      </c>
      <c r="C56" s="7">
        <f>+'P2 Presupuesto Aprobado-Ejec'!E56</f>
        <v>0</v>
      </c>
      <c r="D56" s="7">
        <f>+'P2 Presupuesto Aprobado-Ejec'!F56</f>
        <v>0</v>
      </c>
      <c r="E56" s="7">
        <f>+'P2 Presupuesto Aprobado-Ejec'!G56</f>
        <v>0</v>
      </c>
      <c r="F56" s="7">
        <f>+'P2 Presupuesto Aprobado-Ejec'!H56</f>
        <v>0</v>
      </c>
      <c r="G56" s="7">
        <f>+'P2 Presupuesto Aprobado-Ejec'!I56</f>
        <v>0</v>
      </c>
      <c r="H56" s="7">
        <f>+'P2 Presupuesto Aprobado-Ejec'!J56</f>
        <v>0</v>
      </c>
      <c r="I56" s="7">
        <f>+'P2 Presupuesto Aprobado-Ejec'!K56</f>
        <v>0</v>
      </c>
      <c r="J56" s="7">
        <f>+'P2 Presupuesto Aprobado-Ejec'!L56</f>
        <v>0</v>
      </c>
      <c r="K56" s="7">
        <f>+'P2 Presupuesto Aprobado-Ejec'!M56</f>
        <v>0</v>
      </c>
      <c r="L56" s="7">
        <f>+'P2 Presupuesto Aprobado-Ejec'!N56</f>
        <v>0</v>
      </c>
      <c r="M56" s="7">
        <f>+'P2 Presupuesto Aprobado-Ejec'!O56</f>
        <v>0</v>
      </c>
      <c r="N56" s="7">
        <f t="shared" si="10"/>
        <v>0</v>
      </c>
    </row>
    <row r="57" spans="1:14" ht="30" x14ac:dyDescent="0.25">
      <c r="A57" s="6" t="s">
        <v>65</v>
      </c>
      <c r="B57" s="7">
        <f>+'P2 Presupuesto Aprobado-Ejec'!D57</f>
        <v>0</v>
      </c>
      <c r="C57" s="7">
        <f>+'P2 Presupuesto Aprobado-Ejec'!E57</f>
        <v>0</v>
      </c>
      <c r="D57" s="7">
        <f>+'P2 Presupuesto Aprobado-Ejec'!F57</f>
        <v>0</v>
      </c>
      <c r="E57" s="7">
        <f>+'P2 Presupuesto Aprobado-Ejec'!G57</f>
        <v>0</v>
      </c>
      <c r="F57" s="7">
        <f>+'P2 Presupuesto Aprobado-Ejec'!H57</f>
        <v>0</v>
      </c>
      <c r="G57" s="7">
        <f>+'P2 Presupuesto Aprobado-Ejec'!I57</f>
        <v>0</v>
      </c>
      <c r="H57" s="7">
        <f>+'P2 Presupuesto Aprobado-Ejec'!J57</f>
        <v>0</v>
      </c>
      <c r="I57" s="7">
        <f>+'P2 Presupuesto Aprobado-Ejec'!K57</f>
        <v>0</v>
      </c>
      <c r="J57" s="7">
        <f>+'P2 Presupuesto Aprobado-Ejec'!L57</f>
        <v>0</v>
      </c>
      <c r="K57" s="7">
        <f>+'P2 Presupuesto Aprobado-Ejec'!M57</f>
        <v>0</v>
      </c>
      <c r="L57" s="7">
        <f>+'P2 Presupuesto Aprobado-Ejec'!N57</f>
        <v>0</v>
      </c>
      <c r="M57" s="7">
        <f>+'P2 Presupuesto Aprobado-Ejec'!O57</f>
        <v>0</v>
      </c>
      <c r="N57" s="7">
        <f t="shared" si="10"/>
        <v>0</v>
      </c>
    </row>
    <row r="58" spans="1:14" ht="30" x14ac:dyDescent="0.25">
      <c r="A58" s="6" t="s">
        <v>66</v>
      </c>
      <c r="B58" s="7">
        <f>+'P2 Presupuesto Aprobado-Ejec'!D58</f>
        <v>0</v>
      </c>
      <c r="C58" s="7">
        <f>+'P2 Presupuesto Aprobado-Ejec'!E58</f>
        <v>0</v>
      </c>
      <c r="D58" s="7">
        <f>+'P2 Presupuesto Aprobado-Ejec'!F58</f>
        <v>0</v>
      </c>
      <c r="E58" s="7">
        <f>+'P2 Presupuesto Aprobado-Ejec'!G58</f>
        <v>0</v>
      </c>
      <c r="F58" s="7">
        <f>+'P2 Presupuesto Aprobado-Ejec'!H58</f>
        <v>0</v>
      </c>
      <c r="G58" s="7">
        <f>+'P2 Presupuesto Aprobado-Ejec'!I58</f>
        <v>0</v>
      </c>
      <c r="H58" s="7">
        <f>+'P2 Presupuesto Aprobado-Ejec'!J58</f>
        <v>0</v>
      </c>
      <c r="I58" s="7">
        <f>+'P2 Presupuesto Aprobado-Ejec'!K58</f>
        <v>0</v>
      </c>
      <c r="J58" s="7">
        <f>+'P2 Presupuesto Aprobado-Ejec'!L58</f>
        <v>0</v>
      </c>
      <c r="K58" s="7">
        <f>+'P2 Presupuesto Aprobado-Ejec'!M58</f>
        <v>0</v>
      </c>
      <c r="L58" s="7">
        <f>+'P2 Presupuesto Aprobado-Ejec'!N58</f>
        <v>0</v>
      </c>
      <c r="M58" s="7">
        <f>+'P2 Presupuesto Aprobado-Ejec'!O58</f>
        <v>0</v>
      </c>
      <c r="N58" s="7">
        <f t="shared" si="10"/>
        <v>0</v>
      </c>
    </row>
    <row r="59" spans="1:14" x14ac:dyDescent="0.25">
      <c r="A59" s="6" t="s">
        <v>67</v>
      </c>
      <c r="B59" s="7">
        <f>+'P2 Presupuesto Aprobado-Ejec'!D59</f>
        <v>0</v>
      </c>
      <c r="C59" s="7">
        <f>+'P2 Presupuesto Aprobado-Ejec'!E59</f>
        <v>0</v>
      </c>
      <c r="D59" s="7">
        <f>+'P2 Presupuesto Aprobado-Ejec'!F59</f>
        <v>0</v>
      </c>
      <c r="E59" s="7">
        <f>+'P2 Presupuesto Aprobado-Ejec'!G59</f>
        <v>0</v>
      </c>
      <c r="F59" s="7">
        <f>+'P2 Presupuesto Aprobado-Ejec'!H59</f>
        <v>0</v>
      </c>
      <c r="G59" s="7">
        <f>+'P2 Presupuesto Aprobado-Ejec'!I59</f>
        <v>0</v>
      </c>
      <c r="H59" s="7">
        <f>+'P2 Presupuesto Aprobado-Ejec'!J59</f>
        <v>0</v>
      </c>
      <c r="I59" s="7">
        <f>+'P2 Presupuesto Aprobado-Ejec'!K59</f>
        <v>0</v>
      </c>
      <c r="J59" s="7">
        <f>+'P2 Presupuesto Aprobado-Ejec'!L59</f>
        <v>0</v>
      </c>
      <c r="K59" s="7">
        <f>+'P2 Presupuesto Aprobado-Ejec'!M59</f>
        <v>0</v>
      </c>
      <c r="L59" s="7">
        <f>+'P2 Presupuesto Aprobado-Ejec'!N59</f>
        <v>0</v>
      </c>
      <c r="M59" s="7">
        <f>+'P2 Presupuesto Aprobado-Ejec'!O59</f>
        <v>0</v>
      </c>
      <c r="N59" s="7">
        <f t="shared" si="10"/>
        <v>0</v>
      </c>
    </row>
    <row r="60" spans="1:14" x14ac:dyDescent="0.25">
      <c r="A60" s="6" t="s">
        <v>68</v>
      </c>
      <c r="B60" s="7">
        <f>+'P2 Presupuesto Aprobado-Ejec'!D60</f>
        <v>0</v>
      </c>
      <c r="C60" s="7">
        <f>+'P2 Presupuesto Aprobado-Ejec'!E60</f>
        <v>0</v>
      </c>
      <c r="D60" s="7">
        <f>+'P2 Presupuesto Aprobado-Ejec'!F60</f>
        <v>0</v>
      </c>
      <c r="E60" s="7">
        <f>+'P2 Presupuesto Aprobado-Ejec'!G60</f>
        <v>0</v>
      </c>
      <c r="F60" s="7">
        <f>+'P2 Presupuesto Aprobado-Ejec'!H60</f>
        <v>0</v>
      </c>
      <c r="G60" s="7">
        <f>+'P2 Presupuesto Aprobado-Ejec'!I60</f>
        <v>0</v>
      </c>
      <c r="H60" s="7">
        <f>+'P2 Presupuesto Aprobado-Ejec'!J60</f>
        <v>0</v>
      </c>
      <c r="I60" s="7">
        <f>+'P2 Presupuesto Aprobado-Ejec'!K60</f>
        <v>0</v>
      </c>
      <c r="J60" s="7">
        <f>+'P2 Presupuesto Aprobado-Ejec'!L60</f>
        <v>0</v>
      </c>
      <c r="K60" s="7">
        <f>+'P2 Presupuesto Aprobado-Ejec'!M60</f>
        <v>0</v>
      </c>
      <c r="L60" s="7">
        <f>+'P2 Presupuesto Aprobado-Ejec'!N60</f>
        <v>0</v>
      </c>
      <c r="M60" s="7">
        <f>+'P2 Presupuesto Aprobado-Ejec'!O60</f>
        <v>0</v>
      </c>
      <c r="N60" s="7">
        <f t="shared" si="10"/>
        <v>0</v>
      </c>
    </row>
    <row r="61" spans="1:14" x14ac:dyDescent="0.25">
      <c r="A61" s="6" t="s">
        <v>69</v>
      </c>
      <c r="B61" s="7">
        <f>+'P2 Presupuesto Aprobado-Ejec'!D61</f>
        <v>0</v>
      </c>
      <c r="C61" s="7">
        <f>+'P2 Presupuesto Aprobado-Ejec'!E61</f>
        <v>0</v>
      </c>
      <c r="D61" s="7">
        <f>+'P2 Presupuesto Aprobado-Ejec'!F61</f>
        <v>0</v>
      </c>
      <c r="E61" s="7">
        <f>+'P2 Presupuesto Aprobado-Ejec'!G61</f>
        <v>0</v>
      </c>
      <c r="F61" s="7">
        <f>+'P2 Presupuesto Aprobado-Ejec'!H61</f>
        <v>0</v>
      </c>
      <c r="G61" s="7">
        <f>+'P2 Presupuesto Aprobado-Ejec'!I61</f>
        <v>0</v>
      </c>
      <c r="H61" s="7">
        <f>+'P2 Presupuesto Aprobado-Ejec'!J61</f>
        <v>0</v>
      </c>
      <c r="I61" s="7">
        <f>+'P2 Presupuesto Aprobado-Ejec'!K61</f>
        <v>0</v>
      </c>
      <c r="J61" s="7">
        <f>+'P2 Presupuesto Aprobado-Ejec'!L61</f>
        <v>0</v>
      </c>
      <c r="K61" s="7">
        <f>+'P2 Presupuesto Aprobado-Ejec'!M61</f>
        <v>0</v>
      </c>
      <c r="L61" s="7">
        <f>+'P2 Presupuesto Aprobado-Ejec'!N61</f>
        <v>0</v>
      </c>
      <c r="M61" s="7">
        <f>+'P2 Presupuesto Aprobado-Ejec'!O61</f>
        <v>0</v>
      </c>
      <c r="N61" s="7">
        <f t="shared" si="10"/>
        <v>0</v>
      </c>
    </row>
    <row r="62" spans="1:14" ht="30" x14ac:dyDescent="0.25">
      <c r="A62" s="6" t="s">
        <v>70</v>
      </c>
      <c r="B62" s="7">
        <f>+'P2 Presupuesto Aprobado-Ejec'!D62</f>
        <v>0</v>
      </c>
      <c r="C62" s="7">
        <f>+'P2 Presupuesto Aprobado-Ejec'!E62</f>
        <v>0</v>
      </c>
      <c r="D62" s="7">
        <f>+'P2 Presupuesto Aprobado-Ejec'!F62</f>
        <v>0</v>
      </c>
      <c r="E62" s="7">
        <f>+'P2 Presupuesto Aprobado-Ejec'!G62</f>
        <v>0</v>
      </c>
      <c r="F62" s="7">
        <f>+'P2 Presupuesto Aprobado-Ejec'!H62</f>
        <v>0</v>
      </c>
      <c r="G62" s="7">
        <f>+'P2 Presupuesto Aprobado-Ejec'!I62</f>
        <v>0</v>
      </c>
      <c r="H62" s="7">
        <f>+'P2 Presupuesto Aprobado-Ejec'!J62</f>
        <v>0</v>
      </c>
      <c r="I62" s="7">
        <f>+'P2 Presupuesto Aprobado-Ejec'!K62</f>
        <v>0</v>
      </c>
      <c r="J62" s="7">
        <f>+'P2 Presupuesto Aprobado-Ejec'!L62</f>
        <v>0</v>
      </c>
      <c r="K62" s="7">
        <f>+'P2 Presupuesto Aprobado-Ejec'!M62</f>
        <v>0</v>
      </c>
      <c r="L62" s="7">
        <f>+'P2 Presupuesto Aprobado-Ejec'!N62</f>
        <v>0</v>
      </c>
      <c r="M62" s="7">
        <f>+'P2 Presupuesto Aprobado-Ejec'!O62</f>
        <v>0</v>
      </c>
      <c r="N62" s="7">
        <f t="shared" si="10"/>
        <v>0</v>
      </c>
    </row>
    <row r="63" spans="1:14" x14ac:dyDescent="0.25">
      <c r="A63" s="33" t="s">
        <v>71</v>
      </c>
      <c r="B63" s="34">
        <f t="shared" ref="B63:M63" si="11">SUM(B64:B67)</f>
        <v>0</v>
      </c>
      <c r="C63" s="34">
        <f t="shared" si="11"/>
        <v>0</v>
      </c>
      <c r="D63" s="34">
        <f t="shared" si="11"/>
        <v>0</v>
      </c>
      <c r="E63" s="34">
        <f t="shared" si="11"/>
        <v>0</v>
      </c>
      <c r="F63" s="34">
        <f t="shared" si="11"/>
        <v>0</v>
      </c>
      <c r="G63" s="34">
        <f t="shared" si="11"/>
        <v>0</v>
      </c>
      <c r="H63" s="34">
        <f t="shared" si="11"/>
        <v>0</v>
      </c>
      <c r="I63" s="34">
        <f t="shared" si="11"/>
        <v>0</v>
      </c>
      <c r="J63" s="34">
        <f t="shared" si="11"/>
        <v>0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>SUM(N64:N67)</f>
        <v>0</v>
      </c>
    </row>
    <row r="64" spans="1:14" x14ac:dyDescent="0.25">
      <c r="A64" s="6" t="s">
        <v>72</v>
      </c>
      <c r="B64" s="7">
        <f>+'P2 Presupuesto Aprobado-Ejec'!D64</f>
        <v>0</v>
      </c>
      <c r="C64" s="7">
        <f>+'P2 Presupuesto Aprobado-Ejec'!E64</f>
        <v>0</v>
      </c>
      <c r="D64" s="7">
        <f>+'P2 Presupuesto Aprobado-Ejec'!F64</f>
        <v>0</v>
      </c>
      <c r="E64" s="7">
        <f>+'P2 Presupuesto Aprobado-Ejec'!G64</f>
        <v>0</v>
      </c>
      <c r="F64" s="7">
        <f>+'P2 Presupuesto Aprobado-Ejec'!H64</f>
        <v>0</v>
      </c>
      <c r="G64" s="7">
        <f>+'P2 Presupuesto Aprobado-Ejec'!I64</f>
        <v>0</v>
      </c>
      <c r="H64" s="7">
        <f>+'P2 Presupuesto Aprobado-Ejec'!J64</f>
        <v>0</v>
      </c>
      <c r="I64" s="7">
        <f>+'P2 Presupuesto Aprobado-Ejec'!K64</f>
        <v>0</v>
      </c>
      <c r="J64" s="7">
        <f>+'P2 Presupuesto Aprobado-Ejec'!L64</f>
        <v>0</v>
      </c>
      <c r="K64" s="7">
        <f>+'P2 Presupuesto Aprobado-Ejec'!M64</f>
        <v>0</v>
      </c>
      <c r="L64" s="7">
        <f>+'P2 Presupuesto Aprobado-Ejec'!N64</f>
        <v>0</v>
      </c>
      <c r="M64" s="7">
        <f>+'P2 Presupuesto Aprobado-Ejec'!O64</f>
        <v>0</v>
      </c>
      <c r="N64" s="7">
        <f>SUM(B64:M64)</f>
        <v>0</v>
      </c>
    </row>
    <row r="65" spans="1:14" x14ac:dyDescent="0.25">
      <c r="A65" s="6" t="s">
        <v>73</v>
      </c>
      <c r="B65" s="7">
        <f>+'P2 Presupuesto Aprobado-Ejec'!D65</f>
        <v>0</v>
      </c>
      <c r="C65" s="7">
        <f>+'P2 Presupuesto Aprobado-Ejec'!E65</f>
        <v>0</v>
      </c>
      <c r="D65" s="7">
        <f>+'P2 Presupuesto Aprobado-Ejec'!F65</f>
        <v>0</v>
      </c>
      <c r="E65" s="7">
        <f>+'P2 Presupuesto Aprobado-Ejec'!G65</f>
        <v>0</v>
      </c>
      <c r="F65" s="7">
        <f>+'P2 Presupuesto Aprobado-Ejec'!H65</f>
        <v>0</v>
      </c>
      <c r="G65" s="7">
        <f>+'P2 Presupuesto Aprobado-Ejec'!I65</f>
        <v>0</v>
      </c>
      <c r="H65" s="7">
        <f>+'P2 Presupuesto Aprobado-Ejec'!J65</f>
        <v>0</v>
      </c>
      <c r="I65" s="7">
        <f>+'P2 Presupuesto Aprobado-Ejec'!K65</f>
        <v>0</v>
      </c>
      <c r="J65" s="7">
        <f>+'P2 Presupuesto Aprobado-Ejec'!L65</f>
        <v>0</v>
      </c>
      <c r="K65" s="7">
        <f>+'P2 Presupuesto Aprobado-Ejec'!M65</f>
        <v>0</v>
      </c>
      <c r="L65" s="7">
        <f>+'P2 Presupuesto Aprobado-Ejec'!N65</f>
        <v>0</v>
      </c>
      <c r="M65" s="7">
        <f>+'P2 Presupuesto Aprobado-Ejec'!O65</f>
        <v>0</v>
      </c>
      <c r="N65" s="7">
        <f>SUM(B65:M65)</f>
        <v>0</v>
      </c>
    </row>
    <row r="66" spans="1:14" ht="30" x14ac:dyDescent="0.25">
      <c r="A66" s="6" t="s">
        <v>74</v>
      </c>
      <c r="B66" s="7">
        <f>+'P2 Presupuesto Aprobado-Ejec'!D66</f>
        <v>0</v>
      </c>
      <c r="C66" s="7">
        <f>+'P2 Presupuesto Aprobado-Ejec'!E66</f>
        <v>0</v>
      </c>
      <c r="D66" s="7">
        <f>+'P2 Presupuesto Aprobado-Ejec'!F66</f>
        <v>0</v>
      </c>
      <c r="E66" s="7">
        <f>+'P2 Presupuesto Aprobado-Ejec'!G66</f>
        <v>0</v>
      </c>
      <c r="F66" s="7">
        <f>+'P2 Presupuesto Aprobado-Ejec'!H66</f>
        <v>0</v>
      </c>
      <c r="G66" s="7">
        <f>+'P2 Presupuesto Aprobado-Ejec'!I66</f>
        <v>0</v>
      </c>
      <c r="H66" s="7">
        <f>+'P2 Presupuesto Aprobado-Ejec'!J66</f>
        <v>0</v>
      </c>
      <c r="I66" s="7">
        <f>+'P2 Presupuesto Aprobado-Ejec'!K66</f>
        <v>0</v>
      </c>
      <c r="J66" s="7">
        <f>+'P2 Presupuesto Aprobado-Ejec'!L66</f>
        <v>0</v>
      </c>
      <c r="K66" s="7">
        <f>+'P2 Presupuesto Aprobado-Ejec'!M66</f>
        <v>0</v>
      </c>
      <c r="L66" s="7">
        <f>+'P2 Presupuesto Aprobado-Ejec'!N66</f>
        <v>0</v>
      </c>
      <c r="M66" s="7">
        <f>+'P2 Presupuesto Aprobado-Ejec'!O66</f>
        <v>0</v>
      </c>
      <c r="N66" s="7">
        <f>SUM(B66:M66)</f>
        <v>0</v>
      </c>
    </row>
    <row r="67" spans="1:14" ht="45" x14ac:dyDescent="0.25">
      <c r="A67" s="6" t="s">
        <v>75</v>
      </c>
      <c r="B67" s="7">
        <f>+'P2 Presupuesto Aprobado-Ejec'!D67</f>
        <v>0</v>
      </c>
      <c r="C67" s="7">
        <f>+'P2 Presupuesto Aprobado-Ejec'!E67</f>
        <v>0</v>
      </c>
      <c r="D67" s="7">
        <f>+'P2 Presupuesto Aprobado-Ejec'!F67</f>
        <v>0</v>
      </c>
      <c r="E67" s="7">
        <f>+'P2 Presupuesto Aprobado-Ejec'!G67</f>
        <v>0</v>
      </c>
      <c r="F67" s="7">
        <f>+'P2 Presupuesto Aprobado-Ejec'!H67</f>
        <v>0</v>
      </c>
      <c r="G67" s="7">
        <f>+'P2 Presupuesto Aprobado-Ejec'!I67</f>
        <v>0</v>
      </c>
      <c r="H67" s="7">
        <f>+'P2 Presupuesto Aprobado-Ejec'!J67</f>
        <v>0</v>
      </c>
      <c r="I67" s="7">
        <f>+'P2 Presupuesto Aprobado-Ejec'!K67</f>
        <v>0</v>
      </c>
      <c r="J67" s="7">
        <f>+'P2 Presupuesto Aprobado-Ejec'!L67</f>
        <v>0</v>
      </c>
      <c r="K67" s="7">
        <f>+'P2 Presupuesto Aprobado-Ejec'!M67</f>
        <v>0</v>
      </c>
      <c r="L67" s="7">
        <f>+'P2 Presupuesto Aprobado-Ejec'!N67</f>
        <v>0</v>
      </c>
      <c r="M67" s="7">
        <f>+'P2 Presupuesto Aprobado-Ejec'!O67</f>
        <v>0</v>
      </c>
      <c r="N67" s="7">
        <f>SUM(B67:M67)</f>
        <v>0</v>
      </c>
    </row>
    <row r="68" spans="1:14" ht="30" x14ac:dyDescent="0.25">
      <c r="A68" s="33" t="s">
        <v>76</v>
      </c>
      <c r="B68" s="34">
        <f t="shared" ref="B68:M68" si="12">SUM(B69:B70)</f>
        <v>0</v>
      </c>
      <c r="C68" s="34">
        <f t="shared" si="12"/>
        <v>0</v>
      </c>
      <c r="D68" s="34">
        <f t="shared" si="12"/>
        <v>0</v>
      </c>
      <c r="E68" s="34">
        <f t="shared" si="12"/>
        <v>0</v>
      </c>
      <c r="F68" s="34">
        <f t="shared" si="12"/>
        <v>0</v>
      </c>
      <c r="G68" s="34">
        <f t="shared" si="12"/>
        <v>0</v>
      </c>
      <c r="H68" s="34">
        <f t="shared" si="12"/>
        <v>0</v>
      </c>
      <c r="I68" s="34">
        <f t="shared" si="12"/>
        <v>0</v>
      </c>
      <c r="J68" s="34">
        <f t="shared" si="12"/>
        <v>0</v>
      </c>
      <c r="K68" s="34">
        <f t="shared" si="12"/>
        <v>0</v>
      </c>
      <c r="L68" s="34">
        <f t="shared" si="12"/>
        <v>0</v>
      </c>
      <c r="M68" s="34">
        <f t="shared" si="12"/>
        <v>0</v>
      </c>
      <c r="N68" s="34">
        <f>SUM(N69:N70)</f>
        <v>0</v>
      </c>
    </row>
    <row r="69" spans="1:14" x14ac:dyDescent="0.25">
      <c r="A69" s="6" t="s">
        <v>77</v>
      </c>
      <c r="B69" s="7">
        <f>+'P2 Presupuesto Aprobado-Ejec'!D69</f>
        <v>0</v>
      </c>
      <c r="C69" s="7">
        <f>+'P2 Presupuesto Aprobado-Ejec'!E69</f>
        <v>0</v>
      </c>
      <c r="D69" s="7">
        <f>+'P2 Presupuesto Aprobado-Ejec'!F69</f>
        <v>0</v>
      </c>
      <c r="E69" s="7">
        <f>+'P2 Presupuesto Aprobado-Ejec'!G69</f>
        <v>0</v>
      </c>
      <c r="F69" s="7">
        <f>+'P2 Presupuesto Aprobado-Ejec'!H69</f>
        <v>0</v>
      </c>
      <c r="G69" s="7">
        <f>+'P2 Presupuesto Aprobado-Ejec'!I69</f>
        <v>0</v>
      </c>
      <c r="H69" s="7">
        <f>+'P2 Presupuesto Aprobado-Ejec'!J69</f>
        <v>0</v>
      </c>
      <c r="I69" s="7">
        <f>+'P2 Presupuesto Aprobado-Ejec'!K69</f>
        <v>0</v>
      </c>
      <c r="J69" s="7">
        <f>+'P2 Presupuesto Aprobado-Ejec'!L69</f>
        <v>0</v>
      </c>
      <c r="K69" s="7">
        <f>+'P2 Presupuesto Aprobado-Ejec'!M69</f>
        <v>0</v>
      </c>
      <c r="L69" s="7">
        <f>+'P2 Presupuesto Aprobado-Ejec'!N69</f>
        <v>0</v>
      </c>
      <c r="M69" s="7">
        <f>+'P2 Presupuesto Aprobado-Ejec'!O69</f>
        <v>0</v>
      </c>
      <c r="N69" s="7">
        <f>SUM(B69:M69)</f>
        <v>0</v>
      </c>
    </row>
    <row r="70" spans="1:14" ht="30" x14ac:dyDescent="0.25">
      <c r="A70" s="6" t="s">
        <v>78</v>
      </c>
      <c r="B70" s="7">
        <f>+'P2 Presupuesto Aprobado-Ejec'!D70</f>
        <v>0</v>
      </c>
      <c r="C70" s="7">
        <f>+'P2 Presupuesto Aprobado-Ejec'!E70</f>
        <v>0</v>
      </c>
      <c r="D70" s="7">
        <f>+'P2 Presupuesto Aprobado-Ejec'!F70</f>
        <v>0</v>
      </c>
      <c r="E70" s="7">
        <f>+'P2 Presupuesto Aprobado-Ejec'!G70</f>
        <v>0</v>
      </c>
      <c r="F70" s="7">
        <f>+'P2 Presupuesto Aprobado-Ejec'!H70</f>
        <v>0</v>
      </c>
      <c r="G70" s="7">
        <f>+'P2 Presupuesto Aprobado-Ejec'!I70</f>
        <v>0</v>
      </c>
      <c r="H70" s="7">
        <f>+'P2 Presupuesto Aprobado-Ejec'!J70</f>
        <v>0</v>
      </c>
      <c r="I70" s="7">
        <f>+'P2 Presupuesto Aprobado-Ejec'!K70</f>
        <v>0</v>
      </c>
      <c r="J70" s="7">
        <f>+'P2 Presupuesto Aprobado-Ejec'!L70</f>
        <v>0</v>
      </c>
      <c r="K70" s="7">
        <f>+'P2 Presupuesto Aprobado-Ejec'!M70</f>
        <v>0</v>
      </c>
      <c r="L70" s="7">
        <f>+'P2 Presupuesto Aprobado-Ejec'!N70</f>
        <v>0</v>
      </c>
      <c r="M70" s="7">
        <f>+'P2 Presupuesto Aprobado-Ejec'!O70</f>
        <v>0</v>
      </c>
      <c r="N70" s="7">
        <f>SUM(B70:M70)</f>
        <v>0</v>
      </c>
    </row>
    <row r="71" spans="1:14" x14ac:dyDescent="0.25">
      <c r="A71" s="33" t="s">
        <v>79</v>
      </c>
      <c r="B71" s="34">
        <f t="shared" ref="B71:M71" si="13">SUM(B72:B74)</f>
        <v>0</v>
      </c>
      <c r="C71" s="34">
        <f t="shared" si="13"/>
        <v>0</v>
      </c>
      <c r="D71" s="34">
        <f t="shared" si="13"/>
        <v>0</v>
      </c>
      <c r="E71" s="34">
        <f t="shared" si="13"/>
        <v>0</v>
      </c>
      <c r="F71" s="34">
        <f t="shared" si="13"/>
        <v>0</v>
      </c>
      <c r="G71" s="34">
        <f t="shared" si="13"/>
        <v>0</v>
      </c>
      <c r="H71" s="34">
        <f t="shared" si="13"/>
        <v>0</v>
      </c>
      <c r="I71" s="34">
        <f>SUM(I72:I74)</f>
        <v>0</v>
      </c>
      <c r="J71" s="34">
        <f t="shared" si="13"/>
        <v>0</v>
      </c>
      <c r="K71" s="34">
        <f t="shared" si="13"/>
        <v>0</v>
      </c>
      <c r="L71" s="34">
        <f t="shared" si="13"/>
        <v>0</v>
      </c>
      <c r="M71" s="34">
        <f t="shared" si="13"/>
        <v>0</v>
      </c>
      <c r="N71" s="34">
        <f>SUM(N72:N74)</f>
        <v>0</v>
      </c>
    </row>
    <row r="72" spans="1:14" x14ac:dyDescent="0.25">
      <c r="A72" s="6" t="s">
        <v>80</v>
      </c>
      <c r="B72" s="7">
        <f>+'P2 Presupuesto Aprobado-Ejec'!D72</f>
        <v>0</v>
      </c>
      <c r="C72" s="7">
        <f>+'P2 Presupuesto Aprobado-Ejec'!E72</f>
        <v>0</v>
      </c>
      <c r="D72" s="7">
        <f>+'P2 Presupuesto Aprobado-Ejec'!F72</f>
        <v>0</v>
      </c>
      <c r="E72" s="7">
        <f>+'P2 Presupuesto Aprobado-Ejec'!G72</f>
        <v>0</v>
      </c>
      <c r="F72" s="7">
        <f>+'P2 Presupuesto Aprobado-Ejec'!H72</f>
        <v>0</v>
      </c>
      <c r="G72" s="7">
        <f>+'P2 Presupuesto Aprobado-Ejec'!I72</f>
        <v>0</v>
      </c>
      <c r="H72" s="7">
        <f>+'P2 Presupuesto Aprobado-Ejec'!J72</f>
        <v>0</v>
      </c>
      <c r="I72" s="7">
        <f>+'P2 Presupuesto Aprobado-Ejec'!K72</f>
        <v>0</v>
      </c>
      <c r="J72" s="7">
        <f>+'P2 Presupuesto Aprobado-Ejec'!L72</f>
        <v>0</v>
      </c>
      <c r="K72" s="7">
        <f>+'P2 Presupuesto Aprobado-Ejec'!M72</f>
        <v>0</v>
      </c>
      <c r="L72" s="7">
        <f>+'P2 Presupuesto Aprobado-Ejec'!N72</f>
        <v>0</v>
      </c>
      <c r="M72" s="7">
        <f>+'P2 Presupuesto Aprobado-Ejec'!O72</f>
        <v>0</v>
      </c>
      <c r="N72" s="7">
        <f>SUM(B72:M72)</f>
        <v>0</v>
      </c>
    </row>
    <row r="73" spans="1:14" x14ac:dyDescent="0.25">
      <c r="A73" s="6" t="s">
        <v>81</v>
      </c>
      <c r="B73" s="7">
        <f>+'P2 Presupuesto Aprobado-Ejec'!D73</f>
        <v>0</v>
      </c>
      <c r="C73" s="7">
        <f>+'P2 Presupuesto Aprobado-Ejec'!E73</f>
        <v>0</v>
      </c>
      <c r="D73" s="7">
        <f>+'P2 Presupuesto Aprobado-Ejec'!F73</f>
        <v>0</v>
      </c>
      <c r="E73" s="7">
        <f>+'P2 Presupuesto Aprobado-Ejec'!G73</f>
        <v>0</v>
      </c>
      <c r="F73" s="7">
        <f>+'P2 Presupuesto Aprobado-Ejec'!H73</f>
        <v>0</v>
      </c>
      <c r="G73" s="7">
        <f>+'P2 Presupuesto Aprobado-Ejec'!I73</f>
        <v>0</v>
      </c>
      <c r="H73" s="7">
        <f>+'P2 Presupuesto Aprobado-Ejec'!J73</f>
        <v>0</v>
      </c>
      <c r="I73" s="7">
        <f>+'P2 Presupuesto Aprobado-Ejec'!K73</f>
        <v>0</v>
      </c>
      <c r="J73" s="7">
        <f>+'P2 Presupuesto Aprobado-Ejec'!L73</f>
        <v>0</v>
      </c>
      <c r="K73" s="7">
        <f>+'P2 Presupuesto Aprobado-Ejec'!M73</f>
        <v>0</v>
      </c>
      <c r="L73" s="7">
        <f>+'P2 Presupuesto Aprobado-Ejec'!N73</f>
        <v>0</v>
      </c>
      <c r="M73" s="7">
        <f>+'P2 Presupuesto Aprobado-Ejec'!O73</f>
        <v>0</v>
      </c>
      <c r="N73" s="7">
        <f>SUM(B73:M73)</f>
        <v>0</v>
      </c>
    </row>
    <row r="74" spans="1:14" ht="30" x14ac:dyDescent="0.25">
      <c r="A74" s="6" t="s">
        <v>82</v>
      </c>
      <c r="B74" s="7">
        <f>+'P2 Presupuesto Aprobado-Ejec'!D74</f>
        <v>0</v>
      </c>
      <c r="C74" s="7">
        <f>+'P2 Presupuesto Aprobado-Ejec'!E74</f>
        <v>0</v>
      </c>
      <c r="D74" s="7">
        <f>+'P2 Presupuesto Aprobado-Ejec'!F74</f>
        <v>0</v>
      </c>
      <c r="E74" s="7">
        <f>+'P2 Presupuesto Aprobado-Ejec'!G74</f>
        <v>0</v>
      </c>
      <c r="F74" s="7">
        <f>+'P2 Presupuesto Aprobado-Ejec'!H74</f>
        <v>0</v>
      </c>
      <c r="G74" s="7">
        <f>+'P2 Presupuesto Aprobado-Ejec'!I74</f>
        <v>0</v>
      </c>
      <c r="H74" s="7">
        <f>+'P2 Presupuesto Aprobado-Ejec'!J74</f>
        <v>0</v>
      </c>
      <c r="I74" s="7">
        <f>+'P2 Presupuesto Aprobado-Ejec'!K74</f>
        <v>0</v>
      </c>
      <c r="J74" s="7">
        <f>+'P2 Presupuesto Aprobado-Ejec'!L74</f>
        <v>0</v>
      </c>
      <c r="K74" s="7">
        <f>+'P2 Presupuesto Aprobado-Ejec'!M74</f>
        <v>0</v>
      </c>
      <c r="L74" s="7">
        <f>+'P2 Presupuesto Aprobado-Ejec'!N74</f>
        <v>0</v>
      </c>
      <c r="M74" s="7">
        <f>+'P2 Presupuesto Aprobado-Ejec'!O74</f>
        <v>0</v>
      </c>
      <c r="N74" s="7">
        <f>SUM(B74:M74)</f>
        <v>0</v>
      </c>
    </row>
    <row r="75" spans="1:14" x14ac:dyDescent="0.25">
      <c r="A75" s="35" t="s">
        <v>83</v>
      </c>
      <c r="B75" s="36">
        <f t="shared" ref="B75:M75" si="14">+B11+B17+B27+B37+B45+B53+B63+B68+B71</f>
        <v>21192467.879999999</v>
      </c>
      <c r="C75" s="36">
        <f t="shared" si="14"/>
        <v>22307198.100000001</v>
      </c>
      <c r="D75" s="36">
        <f t="shared" si="14"/>
        <v>22041996.219999999</v>
      </c>
      <c r="E75" s="36">
        <f t="shared" si="14"/>
        <v>36200402.549999997</v>
      </c>
      <c r="F75" s="36">
        <f t="shared" si="14"/>
        <v>20879119</v>
      </c>
      <c r="G75" s="36">
        <f t="shared" si="14"/>
        <v>0</v>
      </c>
      <c r="H75" s="36">
        <f t="shared" si="14"/>
        <v>0</v>
      </c>
      <c r="I75" s="36">
        <f t="shared" si="14"/>
        <v>0</v>
      </c>
      <c r="J75" s="36">
        <f t="shared" si="14"/>
        <v>0</v>
      </c>
      <c r="K75" s="36">
        <f t="shared" si="14"/>
        <v>0</v>
      </c>
      <c r="L75" s="36">
        <f t="shared" si="14"/>
        <v>0</v>
      </c>
      <c r="M75" s="36">
        <f t="shared" si="14"/>
        <v>0</v>
      </c>
      <c r="N75" s="36">
        <f>+N11+N17+N27+N37+N45+N53+N63+N68+N71</f>
        <v>122621183.75</v>
      </c>
    </row>
    <row r="76" spans="1:14" x14ac:dyDescent="0.25">
      <c r="A76" s="8"/>
      <c r="B76" s="7"/>
      <c r="H76" s="10"/>
      <c r="I76" s="11"/>
      <c r="J76" s="11"/>
    </row>
    <row r="77" spans="1:14" x14ac:dyDescent="0.25">
      <c r="A77" s="4" t="s">
        <v>84</v>
      </c>
      <c r="B77" s="7">
        <f>+'P2 Presupuesto Aprobado-Ejec'!D77</f>
        <v>0</v>
      </c>
      <c r="C77" s="5">
        <f>+'P2 Presupuesto Aprobado-Ejec'!E77</f>
        <v>0</v>
      </c>
      <c r="D77" s="5">
        <f>+'P2 Presupuesto Aprobado-Ejec'!F77</f>
        <v>0</v>
      </c>
      <c r="E77" s="5">
        <f>+'P2 Presupuesto Aprobado-Ejec'!G77</f>
        <v>0</v>
      </c>
      <c r="F77" s="5">
        <f>+'P2 Presupuesto Aprobado-Ejec'!H77</f>
        <v>0</v>
      </c>
      <c r="G77" s="5">
        <f>+'P2 Presupuesto Aprobado-Ejec'!I77</f>
        <v>0</v>
      </c>
      <c r="H77" s="5">
        <f>+'P2 Presupuesto Aprobado-Ejec'!J77</f>
        <v>0</v>
      </c>
      <c r="I77" s="5">
        <f>+'P2 Presupuesto Aprobado-Ejec'!K77</f>
        <v>0</v>
      </c>
      <c r="J77" s="5">
        <f>+'P2 Presupuesto Aprobado-Ejec'!L77</f>
        <v>0</v>
      </c>
      <c r="K77" s="5">
        <f>+'P2 Presupuesto Aprobado-Ejec'!M77</f>
        <v>0</v>
      </c>
      <c r="L77" s="5">
        <f>+'P2 Presupuesto Aprobado-Ejec'!N77</f>
        <v>0</v>
      </c>
      <c r="M77" s="5">
        <f>+'P2 Presupuesto Aprobado-Ejec'!O77</f>
        <v>0</v>
      </c>
      <c r="N77" s="5"/>
    </row>
    <row r="78" spans="1:14" x14ac:dyDescent="0.25">
      <c r="A78" s="33" t="s">
        <v>85</v>
      </c>
      <c r="B78" s="34">
        <f t="shared" ref="B78:M78" si="15">SUM(B79:B80)</f>
        <v>0</v>
      </c>
      <c r="C78" s="34">
        <f t="shared" si="15"/>
        <v>0</v>
      </c>
      <c r="D78" s="34">
        <f t="shared" si="15"/>
        <v>0</v>
      </c>
      <c r="E78" s="34">
        <f t="shared" si="15"/>
        <v>0</v>
      </c>
      <c r="F78" s="34">
        <f t="shared" si="15"/>
        <v>0</v>
      </c>
      <c r="G78" s="34">
        <f t="shared" si="15"/>
        <v>0</v>
      </c>
      <c r="H78" s="34">
        <f t="shared" si="15"/>
        <v>0</v>
      </c>
      <c r="I78" s="34">
        <f t="shared" si="15"/>
        <v>0</v>
      </c>
      <c r="J78" s="34">
        <f t="shared" si="15"/>
        <v>0</v>
      </c>
      <c r="K78" s="34">
        <f t="shared" si="15"/>
        <v>0</v>
      </c>
      <c r="L78" s="34">
        <f t="shared" si="15"/>
        <v>0</v>
      </c>
      <c r="M78" s="34">
        <f t="shared" si="15"/>
        <v>0</v>
      </c>
      <c r="N78" s="34">
        <f>SUM(N79:N80)</f>
        <v>0</v>
      </c>
    </row>
    <row r="79" spans="1:14" ht="30" x14ac:dyDescent="0.25">
      <c r="A79" s="6" t="s">
        <v>86</v>
      </c>
      <c r="B79" s="7">
        <f>+'P2 Presupuesto Aprobado-Ejec'!D79</f>
        <v>0</v>
      </c>
      <c r="C79" s="7">
        <f>+'P2 Presupuesto Aprobado-Ejec'!E79</f>
        <v>0</v>
      </c>
      <c r="D79" s="7">
        <f>+'P2 Presupuesto Aprobado-Ejec'!F79</f>
        <v>0</v>
      </c>
      <c r="E79" s="7">
        <f>+'P2 Presupuesto Aprobado-Ejec'!G79</f>
        <v>0</v>
      </c>
      <c r="F79" s="7">
        <f>+'P2 Presupuesto Aprobado-Ejec'!H79</f>
        <v>0</v>
      </c>
      <c r="G79" s="7">
        <f>+'P2 Presupuesto Aprobado-Ejec'!I79</f>
        <v>0</v>
      </c>
      <c r="H79" s="7">
        <f>+'P2 Presupuesto Aprobado-Ejec'!J79</f>
        <v>0</v>
      </c>
      <c r="I79" s="7">
        <f>+'P2 Presupuesto Aprobado-Ejec'!K79</f>
        <v>0</v>
      </c>
      <c r="J79" s="7">
        <f>+'P2 Presupuesto Aprobado-Ejec'!L79</f>
        <v>0</v>
      </c>
      <c r="K79" s="7">
        <f>+'P2 Presupuesto Aprobado-Ejec'!M79</f>
        <v>0</v>
      </c>
      <c r="L79" s="7">
        <f>+'P2 Presupuesto Aprobado-Ejec'!N79</f>
        <v>0</v>
      </c>
      <c r="M79" s="7">
        <f>+'P2 Presupuesto Aprobado-Ejec'!O79</f>
        <v>0</v>
      </c>
      <c r="N79" s="7">
        <f>SUM(B79:M79)</f>
        <v>0</v>
      </c>
    </row>
    <row r="80" spans="1:14" ht="30" x14ac:dyDescent="0.25">
      <c r="A80" s="6" t="s">
        <v>87</v>
      </c>
      <c r="B80" s="7">
        <f>+'P2 Presupuesto Aprobado-Ejec'!D80</f>
        <v>0</v>
      </c>
      <c r="C80" s="7">
        <f>+'P2 Presupuesto Aprobado-Ejec'!E80</f>
        <v>0</v>
      </c>
      <c r="D80" s="7">
        <f>+'P2 Presupuesto Aprobado-Ejec'!F80</f>
        <v>0</v>
      </c>
      <c r="E80" s="7">
        <f>+'P2 Presupuesto Aprobado-Ejec'!G80</f>
        <v>0</v>
      </c>
      <c r="F80" s="7">
        <f>+'P2 Presupuesto Aprobado-Ejec'!H80</f>
        <v>0</v>
      </c>
      <c r="G80" s="7">
        <f>+'P2 Presupuesto Aprobado-Ejec'!I80</f>
        <v>0</v>
      </c>
      <c r="H80" s="7">
        <f>+'P2 Presupuesto Aprobado-Ejec'!J80</f>
        <v>0</v>
      </c>
      <c r="I80" s="7">
        <f>+'P2 Presupuesto Aprobado-Ejec'!K80</f>
        <v>0</v>
      </c>
      <c r="J80" s="7">
        <f>+'P2 Presupuesto Aprobado-Ejec'!L80</f>
        <v>0</v>
      </c>
      <c r="K80" s="7">
        <f>+'P2 Presupuesto Aprobado-Ejec'!M80</f>
        <v>0</v>
      </c>
      <c r="L80" s="7">
        <f>+'P2 Presupuesto Aprobado-Ejec'!N80</f>
        <v>0</v>
      </c>
      <c r="M80" s="7">
        <f>+'P2 Presupuesto Aprobado-Ejec'!O80</f>
        <v>0</v>
      </c>
      <c r="N80" s="7">
        <f>SUM(B80:M80)</f>
        <v>0</v>
      </c>
    </row>
    <row r="81" spans="1:16" x14ac:dyDescent="0.25">
      <c r="A81" s="33" t="s">
        <v>88</v>
      </c>
      <c r="B81" s="34">
        <f t="shared" ref="B81:M81" si="16">SUM(B82:B83)</f>
        <v>0</v>
      </c>
      <c r="C81" s="34">
        <f t="shared" si="16"/>
        <v>0</v>
      </c>
      <c r="D81" s="34">
        <f t="shared" si="16"/>
        <v>0</v>
      </c>
      <c r="E81" s="34">
        <f t="shared" si="16"/>
        <v>0</v>
      </c>
      <c r="F81" s="34">
        <f>SUM(F82:F83)</f>
        <v>0</v>
      </c>
      <c r="G81" s="34">
        <f t="shared" si="16"/>
        <v>0</v>
      </c>
      <c r="H81" s="34">
        <f t="shared" si="16"/>
        <v>0</v>
      </c>
      <c r="I81" s="34">
        <f t="shared" si="16"/>
        <v>0</v>
      </c>
      <c r="J81" s="34">
        <f t="shared" si="16"/>
        <v>0</v>
      </c>
      <c r="K81" s="34">
        <f t="shared" si="16"/>
        <v>0</v>
      </c>
      <c r="L81" s="34">
        <f t="shared" si="16"/>
        <v>0</v>
      </c>
      <c r="M81" s="34">
        <f t="shared" si="16"/>
        <v>0</v>
      </c>
      <c r="N81" s="34">
        <f>SUM(N82:N83)</f>
        <v>0</v>
      </c>
    </row>
    <row r="82" spans="1:16" x14ac:dyDescent="0.25">
      <c r="A82" s="6" t="s">
        <v>89</v>
      </c>
      <c r="B82" s="7">
        <f>+'P2 Presupuesto Aprobado-Ejec'!D82</f>
        <v>0</v>
      </c>
      <c r="C82" s="7">
        <f>+'P2 Presupuesto Aprobado-Ejec'!E82</f>
        <v>0</v>
      </c>
      <c r="D82" s="7">
        <f>+'P2 Presupuesto Aprobado-Ejec'!F82</f>
        <v>0</v>
      </c>
      <c r="E82" s="7">
        <f>+'P2 Presupuesto Aprobado-Ejec'!G82</f>
        <v>0</v>
      </c>
      <c r="F82" s="7">
        <f>+'P2 Presupuesto Aprobado-Ejec'!H82</f>
        <v>0</v>
      </c>
      <c r="G82" s="7">
        <f>+'P2 Presupuesto Aprobado-Ejec'!I82</f>
        <v>0</v>
      </c>
      <c r="H82" s="7">
        <f>+'P2 Presupuesto Aprobado-Ejec'!J82</f>
        <v>0</v>
      </c>
      <c r="I82" s="7">
        <f>+'P2 Presupuesto Aprobado-Ejec'!K82</f>
        <v>0</v>
      </c>
      <c r="J82" s="7">
        <f>+'P2 Presupuesto Aprobado-Ejec'!L82</f>
        <v>0</v>
      </c>
      <c r="K82" s="7">
        <f>+'P2 Presupuesto Aprobado-Ejec'!M82</f>
        <v>0</v>
      </c>
      <c r="L82" s="7">
        <f>+'P2 Presupuesto Aprobado-Ejec'!N82</f>
        <v>0</v>
      </c>
      <c r="M82" s="7">
        <f>+'P2 Presupuesto Aprobado-Ejec'!O82</f>
        <v>0</v>
      </c>
      <c r="N82" s="7">
        <f>SUM(B82:M82)</f>
        <v>0</v>
      </c>
    </row>
    <row r="83" spans="1:16" x14ac:dyDescent="0.25">
      <c r="A83" s="6" t="s">
        <v>90</v>
      </c>
      <c r="B83" s="7">
        <f>+'P2 Presupuesto Aprobado-Ejec'!D83</f>
        <v>0</v>
      </c>
      <c r="C83" s="7">
        <f>+'P2 Presupuesto Aprobado-Ejec'!E83</f>
        <v>0</v>
      </c>
      <c r="D83" s="7">
        <f>+'P2 Presupuesto Aprobado-Ejec'!F83</f>
        <v>0</v>
      </c>
      <c r="E83" s="7">
        <f>+'P2 Presupuesto Aprobado-Ejec'!G83</f>
        <v>0</v>
      </c>
      <c r="F83" s="7">
        <f>+'P2 Presupuesto Aprobado-Ejec'!H83</f>
        <v>0</v>
      </c>
      <c r="G83" s="7">
        <f>+'P2 Presupuesto Aprobado-Ejec'!I83</f>
        <v>0</v>
      </c>
      <c r="H83" s="7">
        <f>+'P2 Presupuesto Aprobado-Ejec'!J83</f>
        <v>0</v>
      </c>
      <c r="I83" s="7">
        <f>+'P2 Presupuesto Aprobado-Ejec'!K83</f>
        <v>0</v>
      </c>
      <c r="J83" s="7">
        <f>+'P2 Presupuesto Aprobado-Ejec'!L83</f>
        <v>0</v>
      </c>
      <c r="K83" s="7">
        <f>+'P2 Presupuesto Aprobado-Ejec'!M83</f>
        <v>0</v>
      </c>
      <c r="L83" s="7">
        <f>+'P2 Presupuesto Aprobado-Ejec'!N83</f>
        <v>0</v>
      </c>
      <c r="M83" s="7">
        <f>+'P2 Presupuesto Aprobado-Ejec'!O83</f>
        <v>0</v>
      </c>
      <c r="N83" s="7">
        <f>SUM(B83:M83)</f>
        <v>0</v>
      </c>
    </row>
    <row r="84" spans="1:16" x14ac:dyDescent="0.25">
      <c r="A84" s="33" t="s">
        <v>91</v>
      </c>
      <c r="B84" s="34">
        <f t="shared" ref="B84:M84" si="17">SUM(B85)</f>
        <v>0</v>
      </c>
      <c r="C84" s="34">
        <f t="shared" si="17"/>
        <v>0</v>
      </c>
      <c r="D84" s="34">
        <f t="shared" si="17"/>
        <v>0</v>
      </c>
      <c r="E84" s="34">
        <f t="shared" si="17"/>
        <v>0</v>
      </c>
      <c r="F84" s="34">
        <f t="shared" si="17"/>
        <v>0</v>
      </c>
      <c r="G84" s="34">
        <f t="shared" si="17"/>
        <v>0</v>
      </c>
      <c r="H84" s="34">
        <f t="shared" si="17"/>
        <v>0</v>
      </c>
      <c r="I84" s="34">
        <f t="shared" si="17"/>
        <v>0</v>
      </c>
      <c r="J84" s="34">
        <f t="shared" si="17"/>
        <v>0</v>
      </c>
      <c r="K84" s="34">
        <f t="shared" si="17"/>
        <v>0</v>
      </c>
      <c r="L84" s="34">
        <f t="shared" si="17"/>
        <v>0</v>
      </c>
      <c r="M84" s="34">
        <f t="shared" si="17"/>
        <v>0</v>
      </c>
      <c r="N84" s="34">
        <f>SUM(N85)</f>
        <v>0</v>
      </c>
    </row>
    <row r="85" spans="1:16" ht="30" x14ac:dyDescent="0.25">
      <c r="A85" s="6" t="s">
        <v>92</v>
      </c>
      <c r="B85" s="7">
        <f>+'P2 Presupuesto Aprobado-Ejec'!D85</f>
        <v>0</v>
      </c>
      <c r="C85" s="7">
        <f>+'P2 Presupuesto Aprobado-Ejec'!E85</f>
        <v>0</v>
      </c>
      <c r="D85" s="7">
        <f>+'P2 Presupuesto Aprobado-Ejec'!F85</f>
        <v>0</v>
      </c>
      <c r="E85" s="7">
        <f>+'P2 Presupuesto Aprobado-Ejec'!G85</f>
        <v>0</v>
      </c>
      <c r="F85" s="7">
        <f>+'P2 Presupuesto Aprobado-Ejec'!H85</f>
        <v>0</v>
      </c>
      <c r="G85" s="7">
        <f>+'P2 Presupuesto Aprobado-Ejec'!I85</f>
        <v>0</v>
      </c>
      <c r="H85" s="7">
        <f>+'P2 Presupuesto Aprobado-Ejec'!J85</f>
        <v>0</v>
      </c>
      <c r="I85" s="7">
        <f>+'P2 Presupuesto Aprobado-Ejec'!K85</f>
        <v>0</v>
      </c>
      <c r="J85" s="7">
        <f>+'P2 Presupuesto Aprobado-Ejec'!L85</f>
        <v>0</v>
      </c>
      <c r="K85" s="7">
        <f>+'P2 Presupuesto Aprobado-Ejec'!M85</f>
        <v>0</v>
      </c>
      <c r="L85" s="7">
        <f>+'P2 Presupuesto Aprobado-Ejec'!N85</f>
        <v>0</v>
      </c>
      <c r="M85" s="7">
        <f>+'P2 Presupuesto Aprobado-Ejec'!O85</f>
        <v>0</v>
      </c>
      <c r="N85" s="7">
        <f>SUM(B85:M85)</f>
        <v>0</v>
      </c>
    </row>
    <row r="86" spans="1:16" x14ac:dyDescent="0.25">
      <c r="A86" s="35" t="s">
        <v>93</v>
      </c>
      <c r="B86" s="36">
        <f t="shared" ref="B86:M86" si="18">+B78+B81+B84</f>
        <v>0</v>
      </c>
      <c r="C86" s="36">
        <f t="shared" si="18"/>
        <v>0</v>
      </c>
      <c r="D86" s="36">
        <f t="shared" si="18"/>
        <v>0</v>
      </c>
      <c r="E86" s="36">
        <f t="shared" si="18"/>
        <v>0</v>
      </c>
      <c r="F86" s="36">
        <f t="shared" si="18"/>
        <v>0</v>
      </c>
      <c r="G86" s="36">
        <f t="shared" si="18"/>
        <v>0</v>
      </c>
      <c r="H86" s="36">
        <f t="shared" si="18"/>
        <v>0</v>
      </c>
      <c r="I86" s="36">
        <f t="shared" si="18"/>
        <v>0</v>
      </c>
      <c r="J86" s="36">
        <f t="shared" si="18"/>
        <v>0</v>
      </c>
      <c r="K86" s="36">
        <f t="shared" si="18"/>
        <v>0</v>
      </c>
      <c r="L86" s="36">
        <f t="shared" si="18"/>
        <v>0</v>
      </c>
      <c r="M86" s="36">
        <f t="shared" si="18"/>
        <v>0</v>
      </c>
      <c r="N86" s="36">
        <f>+N78+N81+N84</f>
        <v>0</v>
      </c>
    </row>
    <row r="87" spans="1:16" x14ac:dyDescent="0.25">
      <c r="H87" s="10"/>
      <c r="I87" s="11"/>
      <c r="J87" s="11"/>
    </row>
    <row r="88" spans="1:16" ht="15.75" x14ac:dyDescent="0.25">
      <c r="A88" s="12" t="s">
        <v>94</v>
      </c>
      <c r="B88" s="13">
        <f t="shared" ref="B88:M88" si="19">+B75+B86</f>
        <v>21192467.879999999</v>
      </c>
      <c r="C88" s="13">
        <f t="shared" si="19"/>
        <v>22307198.100000001</v>
      </c>
      <c r="D88" s="13">
        <f t="shared" si="19"/>
        <v>22041996.219999999</v>
      </c>
      <c r="E88" s="13">
        <f t="shared" si="19"/>
        <v>36200402.549999997</v>
      </c>
      <c r="F88" s="13">
        <f t="shared" si="19"/>
        <v>20879119</v>
      </c>
      <c r="G88" s="13">
        <f t="shared" si="19"/>
        <v>0</v>
      </c>
      <c r="H88" s="13">
        <f t="shared" si="19"/>
        <v>0</v>
      </c>
      <c r="I88" s="13">
        <f t="shared" si="19"/>
        <v>0</v>
      </c>
      <c r="J88" s="13">
        <f t="shared" si="19"/>
        <v>0</v>
      </c>
      <c r="K88" s="13">
        <f t="shared" si="19"/>
        <v>0</v>
      </c>
      <c r="L88" s="13">
        <f t="shared" si="19"/>
        <v>0</v>
      </c>
      <c r="M88" s="13">
        <f t="shared" si="19"/>
        <v>0</v>
      </c>
      <c r="N88" s="13">
        <f>+N75+N86</f>
        <v>122621183.75</v>
      </c>
    </row>
    <row r="89" spans="1:16" x14ac:dyDescent="0.25">
      <c r="H89" s="10"/>
      <c r="I89" s="10"/>
      <c r="J89" s="10"/>
    </row>
    <row r="91" spans="1:16" x14ac:dyDescent="0.2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1" t="s">
        <v>95</v>
      </c>
      <c r="M91" s="32"/>
      <c r="N91" s="32"/>
      <c r="O91" s="32"/>
      <c r="P91" s="32"/>
    </row>
    <row r="92" spans="1:16" x14ac:dyDescent="0.2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29" t="s">
        <v>96</v>
      </c>
      <c r="M92" s="32"/>
      <c r="N92" s="32"/>
      <c r="O92" s="32"/>
      <c r="P92" s="32"/>
    </row>
    <row r="93" spans="1:16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67" t="s">
        <v>97</v>
      </c>
      <c r="L93" s="67"/>
      <c r="M93" s="67"/>
      <c r="N93" s="67"/>
      <c r="O93" s="41"/>
      <c r="P93" s="41"/>
    </row>
    <row r="94" spans="1:16" x14ac:dyDescent="0.2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67"/>
      <c r="L94" s="67"/>
      <c r="M94" s="67"/>
      <c r="N94" s="67"/>
      <c r="O94" s="41"/>
      <c r="P94" s="41"/>
    </row>
    <row r="95" spans="1:16" x14ac:dyDescent="0.2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29" t="s">
        <v>99</v>
      </c>
      <c r="M95" s="32"/>
      <c r="N95" s="32"/>
      <c r="O95" s="32"/>
      <c r="P95" s="32"/>
    </row>
    <row r="96" spans="1:16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29" t="s">
        <v>110</v>
      </c>
      <c r="M96" s="32"/>
      <c r="N96" s="32"/>
      <c r="O96" s="32"/>
      <c r="P96" s="32"/>
    </row>
    <row r="97" spans="1:16" x14ac:dyDescent="0.2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29" t="s">
        <v>111</v>
      </c>
      <c r="M97" s="32"/>
      <c r="N97" s="32"/>
      <c r="O97" s="32"/>
      <c r="P97" s="32"/>
    </row>
    <row r="98" spans="1:16" ht="45" customHeight="1" x14ac:dyDescent="0.25">
      <c r="A98" s="67" t="s">
        <v>107</v>
      </c>
      <c r="B98" s="67"/>
      <c r="C98" s="67"/>
      <c r="D98" s="67"/>
      <c r="E98" s="67"/>
      <c r="F98" s="32"/>
      <c r="G98" s="32"/>
      <c r="H98" s="32"/>
      <c r="I98" s="32"/>
      <c r="J98" s="32"/>
      <c r="K98" s="32"/>
      <c r="M98" s="32"/>
      <c r="N98" s="32"/>
      <c r="O98" s="32"/>
      <c r="P98" s="32"/>
    </row>
    <row r="99" spans="1:16" x14ac:dyDescent="0.2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29" t="str">
        <f>+'P2 Presupuesto Aprobado-Ejec'!L99</f>
        <v>Fuente: [Reporte del SIGEF]</v>
      </c>
      <c r="M99" s="32"/>
      <c r="N99" s="32"/>
      <c r="O99" s="32"/>
      <c r="P99" s="32"/>
    </row>
    <row r="100" spans="1:16" x14ac:dyDescent="0.2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55" t="str">
        <f>+'P2 Presupuesto Aprobado-Ejec'!L100</f>
        <v>Fecha de registro: desde el dia [01] de [enero] al [31] de [mayo] del [2026].</v>
      </c>
      <c r="M100" s="32"/>
      <c r="N100" s="32"/>
      <c r="O100" s="32"/>
      <c r="P100" s="32"/>
    </row>
    <row r="101" spans="1:16" ht="30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68" t="str">
        <f>+'P2 Presupuesto Aprobado-Ejec'!L101</f>
        <v>Fecha de registro: desde el dia [01] de [enero] al [31] de [mayo] del [2026].</v>
      </c>
      <c r="L101" s="68"/>
      <c r="M101" s="68"/>
      <c r="N101" s="54"/>
      <c r="O101" s="54"/>
      <c r="P101" s="32"/>
    </row>
    <row r="102" spans="1:16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75" x14ac:dyDescent="0.3">
      <c r="A103" s="57" t="str">
        <f>+'P1 Presupuesto Aprobado'!A109:B109</f>
        <v>LIC. ANTONIO ALVAREZ SANTOS,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38"/>
      <c r="P103" s="38"/>
    </row>
    <row r="104" spans="1:16" ht="15.75" x14ac:dyDescent="0.25">
      <c r="A104" s="58" t="str">
        <f>+'P1 Presupuesto Aprobado'!A110:B110</f>
        <v>Mayor, P.N.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7"/>
      <c r="P104" s="27"/>
    </row>
    <row r="105" spans="1:16" ht="15" customHeight="1" x14ac:dyDescent="0.25">
      <c r="A105" s="59" t="str">
        <f>+'P1 Presupuesto Aprobado'!A111:B111</f>
        <v>Director de Área Administrativo y Financiero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39"/>
      <c r="P105" s="39"/>
    </row>
  </sheetData>
  <mergeCells count="15">
    <mergeCell ref="A103:N103"/>
    <mergeCell ref="A104:N104"/>
    <mergeCell ref="A105:N105"/>
    <mergeCell ref="A6:N6"/>
    <mergeCell ref="A1:M1"/>
    <mergeCell ref="A2:N2"/>
    <mergeCell ref="A3:N3"/>
    <mergeCell ref="A4:N4"/>
    <mergeCell ref="A5:N5"/>
    <mergeCell ref="A7:N7"/>
    <mergeCell ref="A8:A9"/>
    <mergeCell ref="B8:N8"/>
    <mergeCell ref="A98:E98"/>
    <mergeCell ref="K93:N94"/>
    <mergeCell ref="K101:M101"/>
  </mergeCells>
  <printOptions horizontalCentered="1"/>
  <pageMargins left="0" right="0" top="0.35433070866141736" bottom="0.55118110236220474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</vt:lpstr>
      <vt:lpstr>P3 Ejecucion</vt:lpstr>
      <vt:lpstr>'P2 Presupuesto Aprobado-Ejec'!Área_de_impresión</vt:lpstr>
      <vt:lpstr>'P3 Ejecucion'!Área_de_impresión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Asist_Presupuesto</dc:creator>
  <cp:lastModifiedBy>Rafael Novas Feliz</cp:lastModifiedBy>
  <cp:lastPrinted>2026-06-05T21:18:50Z</cp:lastPrinted>
  <dcterms:created xsi:type="dcterms:W3CDTF">2021-09-07T14:53:21Z</dcterms:created>
  <dcterms:modified xsi:type="dcterms:W3CDTF">2026-06-17T16:00:35Z</dcterms:modified>
</cp:coreProperties>
</file>