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DOCUMENTOS\LIBRE ACCESO A LA INFORMACION\AÑO 2026\"/>
    </mc:Choice>
  </mc:AlternateContent>
  <xr:revisionPtr revIDLastSave="0" documentId="13_ncr:1_{8BA37A6C-AA26-4896-8F56-C8E68C459A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2" l="1"/>
  <c r="M13" i="2"/>
  <c r="N45" i="1"/>
  <c r="O45" i="1"/>
  <c r="N37" i="1"/>
  <c r="O37" i="1"/>
  <c r="N27" i="1"/>
  <c r="O27" i="1"/>
  <c r="N17" i="1"/>
  <c r="O17" i="1"/>
  <c r="N11" i="1"/>
  <c r="O11" i="1"/>
  <c r="L100" i="1"/>
  <c r="L101" i="1" s="1"/>
  <c r="K12" i="2"/>
  <c r="K13" i="2"/>
  <c r="K16" i="2"/>
  <c r="G54" i="2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M45" i="1"/>
  <c r="L45" i="1"/>
  <c r="K45" i="1"/>
  <c r="J45" i="1"/>
  <c r="I45" i="1"/>
  <c r="H45" i="1"/>
  <c r="G45" i="1"/>
  <c r="F45" i="1"/>
  <c r="E45" i="1"/>
  <c r="D45" i="1"/>
  <c r="O75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L13" i="2"/>
  <c r="J13" i="2"/>
  <c r="I13" i="2"/>
  <c r="H13" i="2"/>
  <c r="E13" i="2"/>
  <c r="D13" i="2"/>
  <c r="C13" i="2"/>
  <c r="L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<sst xmlns="http://schemas.openxmlformats.org/spreadsheetml/2006/main" count="322" uniqueCount="123">
  <si>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</si>
  <si>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</si>
  <si>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</si>
  <si>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</si>
  <si>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</si>
  <si>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</si>
  <si>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</si>
  <si>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</si>
  <si>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</si>
  <si>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</si>
  <si>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</si>
  <si>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</si>
  <si>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</si>
  <si>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</si>
  <si>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</si>
  <si>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</si>
  <si>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</si>
  <si>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</si>
  <si>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</si>
  <si>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</si>
  <si>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</si>
  <si>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</si>
  <si>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</si>
  <si>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</si>
  <si>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</si>
  <si>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</si>
  <si>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</si>
  <si>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</si>
  <si>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</si>
  <si>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</si>
  <si>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</si>
  <si>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</si>
  <si>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</si>
  <si>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</si>
  <si>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</si>
  <si>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</si>
  <si>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</si>
  <si>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</si>
  <si>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</si>
  <si>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</si>
  <si>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</si>
  <si>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</si>
  <si>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</si>
  <si>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</si>
  <si>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</si>
  <si>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</si>
  <si>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</si>
  <si>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</si>
  <si>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</si>
  <si>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</si>
  <si>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</si>
  <si>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</si>
  <si>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</si>
  <si>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</si>
  <si>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</si>
  <si>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</si>
  <si>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</si>
  <si>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</si>
  <si>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</si>
  <si>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</si>
  <si>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</si>
  <si>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</si>
  <si>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</si>
  <si>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</si>
  <si>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</si>
  <si>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</si>
  <si>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</si>
  <si>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</si>
  <si>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</si>
  <si>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</si>
  <si>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</si>
  <si>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</si>
  <si>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</si>
  <si>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</si>
  <si>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</si>
  <si>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</si>
  <si>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</si>
  <si>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</si>
  <si>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</si>
  <si>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</si>
  <si>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</si>
  <si>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</si>
  <si>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</si>
  <si>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</si>
  <si>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</si>
  <si>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</si>
  <si>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</si>
  <si>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</si>
  <si>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</si>
  <si>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</si>
  <si>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</si>
  <si>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</si>
  <si>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</si>
  <si>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</si>
  <si>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</si>
  <si>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</si>
  <si>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</si>
  <si>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</si>
  <si>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</si>
  <si>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</si>
  <si>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</si>
  <si>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</si>
  <si>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</si>
  <si>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</si>
  <si>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</si>
  <si>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</si>
  <si>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</si>
  <si>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</si>
  <si>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</si>
  <si>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</si>
  <si>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</si>
  <si>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</si>
  <si>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</si>
  <si>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</si>
  <si>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</si>
  <si>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</si>
  <si>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</si>
  <si>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Mayor, P.N.</t>
  </si>
  <si>
    <t>Director de Área Administrativo y Financiero</t>
  </si>
  <si>
    <t>Se presenta la clasificacion objetal del gasto a nivel de cuenta.</t>
  </si>
  <si>
    <t>Fecha de imputación: último día del mes analizado.</t>
  </si>
  <si>
    <t>AÑO 2026</t>
  </si>
  <si>
    <t>Fecha de registro: desde el dia [01] de [enero] al [28] de [febrero] del [2026].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</si>
</sst>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64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164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164" fontId="0" fillId="0" borderId="0" xfId="1" applyFont="1"/>
    <xf numFmtId="164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64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164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164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164" fontId="2" fillId="6" borderId="2" xfId="1" applyFont="1" applyFill="1" applyBorder="1" applyAlignment="1">
      <alignment horizontal="center" vertical="center" wrapText="1"/>
    </xf>
    <xf numFmtId="165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164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164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64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164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164" fontId="5" fillId="0" borderId="0" xfId="1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92065</xdr:rowOff>
    </xdr:from>
    <xdr:to>
      <xdr:col>1</xdr:col>
      <xdr:colOff>1047751</xdr:colOff>
      <xdr:row>7</xdr:row>
      <xdr:rowOff>50651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282565"/>
          <a:ext cx="1362809" cy="1262778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tabSelected="1" zoomScale="130" zoomScaleNormal="130" workbookViewId="0">
      <selection activeCell="G10" sqref="G10"/>
    </sheetView>
  </sheetViews>
  <sheetFormatPr baseColWidth="10" defaultRowHeight="15" x14ac:dyDescent="0.25"/>
  <cols>
    <col min="1" max="1" width="4.7109375" customWidth="1"/>
    <col min="2" max="2" width="55.42578125" bestFit="1" customWidth="1"/>
    <col min="3" max="4" width="15" bestFit="1" customWidth="1"/>
  </cols>
  <sheetData>
    <row r="2" spans="1:4" ht="18.75" x14ac:dyDescent="0.25">
      <c r="A2" s="57" t="s">
        <v>0</v>
      </c>
      <c r="B2" s="57"/>
      <c r="C2" s="57"/>
      <c r="D2" s="57"/>
    </row>
    <row r="3" spans="1:4" ht="18.75" x14ac:dyDescent="0.25">
      <c r="A3" s="57" t="s">
        <v>1</v>
      </c>
      <c r="B3" s="57"/>
      <c r="C3" s="57"/>
      <c r="D3" s="57"/>
    </row>
    <row r="4" spans="1:4" ht="18.75" x14ac:dyDescent="0.25">
      <c r="A4" s="57" t="s">
        <v>121</v>
      </c>
      <c r="B4" s="57"/>
      <c r="C4" s="57"/>
      <c r="D4" s="57"/>
    </row>
    <row r="6" spans="1:4" ht="15.75" x14ac:dyDescent="0.25">
      <c r="A6" s="58" t="s">
        <v>112</v>
      </c>
      <c r="B6" s="58"/>
      <c r="C6" s="58"/>
      <c r="D6" s="58"/>
    </row>
    <row r="7" spans="1:4" x14ac:dyDescent="0.25">
      <c r="A7" s="59" t="s">
        <v>3</v>
      </c>
      <c r="B7" s="59"/>
      <c r="C7" s="59"/>
      <c r="D7" s="59"/>
    </row>
    <row r="9" spans="1:4" ht="30" x14ac:dyDescent="0.25">
      <c r="A9" s="17" t="s">
        <v>4</v>
      </c>
      <c r="B9" s="18"/>
      <c r="C9" s="19" t="s">
        <v>113</v>
      </c>
      <c r="D9" s="19" t="s">
        <v>114</v>
      </c>
    </row>
    <row r="10" spans="1:4" x14ac:dyDescent="0.25">
      <c r="A10" s="20" t="s">
        <v>18</v>
      </c>
      <c r="B10" s="21"/>
      <c r="C10" s="22"/>
      <c r="D10" s="22"/>
    </row>
    <row r="11" spans="1:4" x14ac:dyDescent="0.25">
      <c r="A11" s="43" t="s">
        <v>19</v>
      </c>
      <c r="B11" s="44"/>
      <c r="C11" s="45">
        <f>SUM(C12:C16)</f>
        <v>52292350</v>
      </c>
      <c r="D11" s="45">
        <f>SUM(D12:D16)</f>
        <v>0</v>
      </c>
    </row>
    <row r="12" spans="1:4" x14ac:dyDescent="0.25">
      <c r="A12" s="23"/>
      <c r="B12" s="24" t="s">
        <v>20</v>
      </c>
      <c r="C12" s="25">
        <v>41762500</v>
      </c>
      <c r="D12" s="25">
        <v>0</v>
      </c>
    </row>
    <row r="13" spans="1:4" x14ac:dyDescent="0.25">
      <c r="A13" s="23"/>
      <c r="B13" s="24" t="s">
        <v>21</v>
      </c>
      <c r="C13" s="25">
        <v>7792800</v>
      </c>
      <c r="D13" s="25">
        <v>0</v>
      </c>
    </row>
    <row r="14" spans="1:4" x14ac:dyDescent="0.25">
      <c r="A14" s="23"/>
      <c r="B14" s="24" t="s">
        <v>22</v>
      </c>
      <c r="C14" s="25">
        <v>0</v>
      </c>
      <c r="D14" s="25">
        <v>0</v>
      </c>
    </row>
    <row r="15" spans="1:4" x14ac:dyDescent="0.25">
      <c r="A15" s="23"/>
      <c r="B15" s="24" t="s">
        <v>23</v>
      </c>
      <c r="C15" s="25">
        <v>0</v>
      </c>
      <c r="D15" s="25">
        <v>0</v>
      </c>
    </row>
    <row r="16" spans="1:4" x14ac:dyDescent="0.25">
      <c r="A16" s="23"/>
      <c r="B16" s="24" t="s">
        <v>24</v>
      </c>
      <c r="C16" s="25">
        <v>2737050</v>
      </c>
      <c r="D16" s="25">
        <v>0</v>
      </c>
    </row>
    <row r="17" spans="1:4" s="4" customFormat="1" x14ac:dyDescent="0.25">
      <c r="A17" s="43" t="s">
        <v>25</v>
      </c>
      <c r="B17" s="46"/>
      <c r="C17" s="45">
        <f>SUM(C18:C26)</f>
        <v>403056600</v>
      </c>
      <c r="D17" s="45">
        <f>SUM(D18:D26)</f>
        <v>0</v>
      </c>
    </row>
    <row r="18" spans="1:4" s="4" customFormat="1" x14ac:dyDescent="0.25">
      <c r="A18" s="20"/>
      <c r="B18" s="24" t="s">
        <v>26</v>
      </c>
      <c r="C18" s="25">
        <v>1941600</v>
      </c>
      <c r="D18" s="25">
        <v>0</v>
      </c>
    </row>
    <row r="19" spans="1:4" s="4" customFormat="1" x14ac:dyDescent="0.25">
      <c r="A19" s="20"/>
      <c r="B19" s="24" t="s">
        <v>27</v>
      </c>
      <c r="C19" s="25">
        <v>0</v>
      </c>
      <c r="D19" s="25">
        <v>0</v>
      </c>
    </row>
    <row r="20" spans="1:4" s="4" customFormat="1" x14ac:dyDescent="0.25">
      <c r="A20" s="20"/>
      <c r="B20" s="24" t="s">
        <v>28</v>
      </c>
      <c r="C20" s="25">
        <v>0</v>
      </c>
      <c r="D20" s="25">
        <v>0</v>
      </c>
    </row>
    <row r="21" spans="1:4" s="4" customFormat="1" x14ac:dyDescent="0.25">
      <c r="A21" s="20"/>
      <c r="B21" s="24" t="s">
        <v>29</v>
      </c>
      <c r="C21" s="25">
        <v>0</v>
      </c>
      <c r="D21" s="25">
        <v>0</v>
      </c>
    </row>
    <row r="22" spans="1:4" s="4" customFormat="1" x14ac:dyDescent="0.25">
      <c r="A22" s="20"/>
      <c r="B22" s="24" t="s">
        <v>30</v>
      </c>
      <c r="C22" s="25">
        <v>0</v>
      </c>
      <c r="D22" s="25">
        <v>0</v>
      </c>
    </row>
    <row r="23" spans="1:4" s="4" customFormat="1" x14ac:dyDescent="0.25">
      <c r="A23" s="20"/>
      <c r="B23" s="24" t="s">
        <v>31</v>
      </c>
      <c r="C23" s="25">
        <v>400015000</v>
      </c>
      <c r="D23" s="25">
        <v>0</v>
      </c>
    </row>
    <row r="24" spans="1:4" s="4" customFormat="1" ht="24" x14ac:dyDescent="0.25">
      <c r="A24" s="20"/>
      <c r="B24" s="24" t="s">
        <v>32</v>
      </c>
      <c r="C24" s="25">
        <v>1100000</v>
      </c>
      <c r="D24" s="25">
        <v>0</v>
      </c>
    </row>
    <row r="25" spans="1:4" s="4" customFormat="1" ht="24" x14ac:dyDescent="0.25">
      <c r="A25" s="20"/>
      <c r="B25" s="24" t="s">
        <v>33</v>
      </c>
      <c r="C25" s="25">
        <v>0</v>
      </c>
      <c r="D25" s="25">
        <v>0</v>
      </c>
    </row>
    <row r="26" spans="1:4" s="4" customFormat="1" x14ac:dyDescent="0.25">
      <c r="A26" s="20"/>
      <c r="B26" s="24" t="s">
        <v>34</v>
      </c>
      <c r="C26" s="25">
        <v>0</v>
      </c>
      <c r="D26" s="25">
        <v>0</v>
      </c>
    </row>
    <row r="27" spans="1:4" s="4" customFormat="1" x14ac:dyDescent="0.25">
      <c r="A27" s="43" t="s">
        <v>35</v>
      </c>
      <c r="B27" s="46"/>
      <c r="C27" s="45">
        <f>SUM(C28:C36)</f>
        <v>31131416</v>
      </c>
      <c r="D27" s="45">
        <f>SUM(D28:D36)</f>
        <v>0</v>
      </c>
    </row>
    <row r="28" spans="1:4" s="4" customFormat="1" x14ac:dyDescent="0.25">
      <c r="A28" s="20"/>
      <c r="B28" s="24" t="s">
        <v>36</v>
      </c>
      <c r="C28" s="25">
        <v>0</v>
      </c>
      <c r="D28" s="25">
        <v>0</v>
      </c>
    </row>
    <row r="29" spans="1:4" s="4" customFormat="1" x14ac:dyDescent="0.25">
      <c r="A29" s="20"/>
      <c r="B29" s="24" t="s">
        <v>37</v>
      </c>
      <c r="C29" s="25">
        <v>0</v>
      </c>
      <c r="D29" s="25">
        <v>0</v>
      </c>
    </row>
    <row r="30" spans="1:4" s="4" customFormat="1" x14ac:dyDescent="0.25">
      <c r="A30" s="20"/>
      <c r="B30" s="24" t="s">
        <v>38</v>
      </c>
      <c r="C30" s="25">
        <v>1198462</v>
      </c>
      <c r="D30" s="25">
        <v>0</v>
      </c>
    </row>
    <row r="31" spans="1:4" s="4" customFormat="1" x14ac:dyDescent="0.2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25">
      <c r="A32" s="20"/>
      <c r="B32" s="24" t="s">
        <v>40</v>
      </c>
      <c r="C32" s="25">
        <v>0</v>
      </c>
      <c r="D32" s="25">
        <v>0</v>
      </c>
    </row>
    <row r="33" spans="1:4" s="4" customFormat="1" ht="24" x14ac:dyDescent="0.25">
      <c r="A33" s="20"/>
      <c r="B33" s="24" t="s">
        <v>41</v>
      </c>
      <c r="C33" s="25">
        <v>0</v>
      </c>
      <c r="D33" s="25">
        <v>0</v>
      </c>
    </row>
    <row r="34" spans="1:4" s="4" customFormat="1" ht="24" x14ac:dyDescent="0.25">
      <c r="A34" s="20"/>
      <c r="B34" s="24" t="s">
        <v>42</v>
      </c>
      <c r="C34" s="25">
        <v>6168400</v>
      </c>
      <c r="D34" s="25">
        <v>0</v>
      </c>
    </row>
    <row r="35" spans="1:4" s="4" customFormat="1" ht="24" x14ac:dyDescent="0.25">
      <c r="A35" s="20"/>
      <c r="B35" s="24" t="s">
        <v>43</v>
      </c>
      <c r="C35" s="25">
        <v>0</v>
      </c>
      <c r="D35" s="25">
        <v>0</v>
      </c>
    </row>
    <row r="36" spans="1:4" s="4" customFormat="1" x14ac:dyDescent="0.25">
      <c r="A36" s="20"/>
      <c r="B36" s="24" t="s">
        <v>44</v>
      </c>
      <c r="C36" s="25">
        <v>1764554</v>
      </c>
      <c r="D36" s="25">
        <v>0</v>
      </c>
    </row>
    <row r="37" spans="1:4" s="4" customFormat="1" x14ac:dyDescent="0.2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25">
      <c r="A38" s="20"/>
      <c r="B38" s="24" t="s">
        <v>46</v>
      </c>
      <c r="C38" s="25">
        <v>1100000</v>
      </c>
      <c r="D38" s="25">
        <v>0</v>
      </c>
    </row>
    <row r="39" spans="1:4" s="4" customFormat="1" ht="24" x14ac:dyDescent="0.25">
      <c r="A39" s="20"/>
      <c r="B39" s="24" t="s">
        <v>47</v>
      </c>
      <c r="C39" s="25">
        <v>0</v>
      </c>
      <c r="D39" s="25">
        <v>0</v>
      </c>
    </row>
    <row r="40" spans="1:4" s="4" customFormat="1" ht="24" x14ac:dyDescent="0.25">
      <c r="A40" s="20"/>
      <c r="B40" s="24" t="s">
        <v>48</v>
      </c>
      <c r="C40" s="25">
        <v>0</v>
      </c>
      <c r="D40" s="25">
        <v>0</v>
      </c>
    </row>
    <row r="41" spans="1:4" s="4" customFormat="1" ht="24" x14ac:dyDescent="0.25">
      <c r="A41" s="20"/>
      <c r="B41" s="24" t="s">
        <v>49</v>
      </c>
      <c r="C41" s="25">
        <v>0</v>
      </c>
      <c r="D41" s="25">
        <v>0</v>
      </c>
    </row>
    <row r="42" spans="1:4" s="4" customFormat="1" ht="24" x14ac:dyDescent="0.25">
      <c r="A42" s="20"/>
      <c r="B42" s="24" t="s">
        <v>50</v>
      </c>
      <c r="C42" s="25">
        <v>0</v>
      </c>
      <c r="D42" s="25">
        <v>0</v>
      </c>
    </row>
    <row r="43" spans="1:4" s="4" customFormat="1" x14ac:dyDescent="0.25">
      <c r="A43" s="20"/>
      <c r="B43" s="24" t="s">
        <v>51</v>
      </c>
      <c r="C43" s="25">
        <v>0</v>
      </c>
      <c r="D43" s="25">
        <v>0</v>
      </c>
    </row>
    <row r="44" spans="1:4" s="4" customFormat="1" ht="24" x14ac:dyDescent="0.25">
      <c r="A44" s="20"/>
      <c r="B44" s="24" t="s">
        <v>52</v>
      </c>
      <c r="C44" s="25">
        <v>0</v>
      </c>
      <c r="D44" s="25">
        <v>0</v>
      </c>
    </row>
    <row r="45" spans="1:4" s="4" customFormat="1" x14ac:dyDescent="0.2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25">
      <c r="A46" s="20"/>
      <c r="B46" s="24" t="s">
        <v>54</v>
      </c>
      <c r="C46" s="25">
        <v>0</v>
      </c>
      <c r="D46" s="25">
        <v>0</v>
      </c>
    </row>
    <row r="47" spans="1:4" s="4" customFormat="1" ht="24" x14ac:dyDescent="0.25">
      <c r="A47" s="20"/>
      <c r="B47" s="24" t="s">
        <v>55</v>
      </c>
      <c r="C47" s="25">
        <v>0</v>
      </c>
      <c r="D47" s="25">
        <v>0</v>
      </c>
    </row>
    <row r="48" spans="1:4" s="4" customFormat="1" ht="24" x14ac:dyDescent="0.25">
      <c r="A48" s="20"/>
      <c r="B48" s="24" t="s">
        <v>56</v>
      </c>
      <c r="C48" s="25">
        <v>0</v>
      </c>
      <c r="D48" s="25">
        <v>0</v>
      </c>
    </row>
    <row r="49" spans="1:4" s="4" customFormat="1" ht="24" x14ac:dyDescent="0.25">
      <c r="A49" s="20"/>
      <c r="B49" s="24" t="s">
        <v>57</v>
      </c>
      <c r="C49" s="25">
        <v>0</v>
      </c>
      <c r="D49" s="25">
        <v>0</v>
      </c>
    </row>
    <row r="50" spans="1:4" s="4" customFormat="1" ht="24" x14ac:dyDescent="0.25">
      <c r="A50" s="20"/>
      <c r="B50" s="24" t="s">
        <v>58</v>
      </c>
      <c r="C50" s="25">
        <v>0</v>
      </c>
      <c r="D50" s="25">
        <v>0</v>
      </c>
    </row>
    <row r="51" spans="1:4" s="4" customFormat="1" x14ac:dyDescent="0.25">
      <c r="A51" s="20"/>
      <c r="B51" s="24" t="s">
        <v>59</v>
      </c>
      <c r="C51" s="25">
        <v>0</v>
      </c>
      <c r="D51" s="25">
        <v>0</v>
      </c>
    </row>
    <row r="52" spans="1:4" s="4" customFormat="1" ht="24" x14ac:dyDescent="0.25">
      <c r="A52" s="20"/>
      <c r="B52" s="24" t="s">
        <v>60</v>
      </c>
      <c r="C52" s="25">
        <v>0</v>
      </c>
      <c r="D52" s="25">
        <v>0</v>
      </c>
    </row>
    <row r="53" spans="1:4" s="4" customFormat="1" x14ac:dyDescent="0.25">
      <c r="A53" s="43" t="s">
        <v>61</v>
      </c>
      <c r="B53" s="46"/>
      <c r="C53" s="45">
        <f>SUM(C54:C62)</f>
        <v>950000</v>
      </c>
      <c r="D53" s="45">
        <f>SUM(D54:D62)</f>
        <v>0</v>
      </c>
    </row>
    <row r="54" spans="1:4" s="4" customFormat="1" x14ac:dyDescent="0.25">
      <c r="A54" s="20"/>
      <c r="B54" s="24" t="s">
        <v>62</v>
      </c>
      <c r="C54" s="25">
        <v>950000</v>
      </c>
      <c r="D54" s="25">
        <v>0</v>
      </c>
    </row>
    <row r="55" spans="1:4" s="4" customFormat="1" x14ac:dyDescent="0.25">
      <c r="A55" s="20"/>
      <c r="B55" s="24" t="s">
        <v>115</v>
      </c>
      <c r="C55" s="25">
        <v>0</v>
      </c>
      <c r="D55" s="25">
        <v>0</v>
      </c>
    </row>
    <row r="56" spans="1:4" s="4" customFormat="1" x14ac:dyDescent="0.25">
      <c r="A56" s="20"/>
      <c r="B56" s="24" t="s">
        <v>64</v>
      </c>
      <c r="C56" s="25">
        <v>0</v>
      </c>
      <c r="D56" s="25">
        <v>0</v>
      </c>
    </row>
    <row r="57" spans="1:4" s="4" customFormat="1" ht="24" x14ac:dyDescent="0.25">
      <c r="A57" s="20"/>
      <c r="B57" s="24" t="s">
        <v>65</v>
      </c>
      <c r="C57" s="25">
        <v>0</v>
      </c>
      <c r="D57" s="25">
        <v>0</v>
      </c>
    </row>
    <row r="58" spans="1:4" s="4" customFormat="1" x14ac:dyDescent="0.25">
      <c r="A58" s="20"/>
      <c r="B58" s="24" t="s">
        <v>66</v>
      </c>
      <c r="C58" s="25">
        <v>0</v>
      </c>
      <c r="D58" s="25">
        <v>0</v>
      </c>
    </row>
    <row r="59" spans="1:4" s="4" customFormat="1" x14ac:dyDescent="0.25">
      <c r="A59" s="20"/>
      <c r="B59" s="24" t="s">
        <v>67</v>
      </c>
      <c r="C59" s="25">
        <v>0</v>
      </c>
      <c r="D59" s="25">
        <v>0</v>
      </c>
    </row>
    <row r="60" spans="1:4" s="4" customFormat="1" x14ac:dyDescent="0.25">
      <c r="A60" s="20"/>
      <c r="B60" s="24" t="s">
        <v>68</v>
      </c>
      <c r="C60" s="25">
        <v>0</v>
      </c>
      <c r="D60" s="25">
        <v>0</v>
      </c>
    </row>
    <row r="61" spans="1:4" s="4" customFormat="1" x14ac:dyDescent="0.25">
      <c r="A61" s="20"/>
      <c r="B61" s="24" t="s">
        <v>69</v>
      </c>
      <c r="C61" s="25">
        <v>0</v>
      </c>
      <c r="D61" s="25">
        <v>0</v>
      </c>
    </row>
    <row r="62" spans="1:4" s="4" customFormat="1" ht="24" x14ac:dyDescent="0.25">
      <c r="A62" s="20"/>
      <c r="B62" s="24" t="s">
        <v>70</v>
      </c>
      <c r="C62" s="25">
        <v>0</v>
      </c>
      <c r="D62" s="25">
        <v>0</v>
      </c>
    </row>
    <row r="63" spans="1:4" s="4" customFormat="1" x14ac:dyDescent="0.2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25">
      <c r="A64" s="20"/>
      <c r="B64" s="24" t="s">
        <v>72</v>
      </c>
      <c r="C64" s="25">
        <v>0</v>
      </c>
      <c r="D64" s="25">
        <v>0</v>
      </c>
    </row>
    <row r="65" spans="1:4" s="4" customFormat="1" x14ac:dyDescent="0.25">
      <c r="A65" s="20"/>
      <c r="B65" s="24" t="s">
        <v>73</v>
      </c>
      <c r="C65" s="25">
        <v>0</v>
      </c>
      <c r="D65" s="25">
        <v>0</v>
      </c>
    </row>
    <row r="66" spans="1:4" s="4" customFormat="1" x14ac:dyDescent="0.25">
      <c r="A66" s="20"/>
      <c r="B66" s="24" t="s">
        <v>74</v>
      </c>
      <c r="C66" s="25">
        <v>0</v>
      </c>
      <c r="D66" s="25">
        <v>0</v>
      </c>
    </row>
    <row r="67" spans="1:4" s="4" customFormat="1" ht="24" x14ac:dyDescent="0.25">
      <c r="A67" s="20"/>
      <c r="B67" s="24" t="s">
        <v>75</v>
      </c>
      <c r="C67" s="25">
        <v>0</v>
      </c>
      <c r="D67" s="25">
        <v>0</v>
      </c>
    </row>
    <row r="68" spans="1:4" s="4" customFormat="1" x14ac:dyDescent="0.2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25">
      <c r="A69" s="20"/>
      <c r="B69" s="24" t="s">
        <v>77</v>
      </c>
      <c r="C69" s="25">
        <v>0</v>
      </c>
      <c r="D69" s="25">
        <v>0</v>
      </c>
    </row>
    <row r="70" spans="1:4" s="4" customFormat="1" ht="24" x14ac:dyDescent="0.25">
      <c r="A70" s="20"/>
      <c r="B70" s="24" t="s">
        <v>78</v>
      </c>
      <c r="C70" s="25">
        <v>0</v>
      </c>
      <c r="D70" s="25">
        <v>0</v>
      </c>
    </row>
    <row r="71" spans="1:4" s="4" customFormat="1" x14ac:dyDescent="0.2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25">
      <c r="A72" s="20"/>
      <c r="B72" s="24" t="s">
        <v>80</v>
      </c>
      <c r="C72" s="25">
        <v>0</v>
      </c>
      <c r="D72" s="25">
        <v>0</v>
      </c>
    </row>
    <row r="73" spans="1:4" s="4" customFormat="1" x14ac:dyDescent="0.25">
      <c r="A73" s="20"/>
      <c r="B73" s="24" t="s">
        <v>81</v>
      </c>
      <c r="C73" s="25">
        <v>0</v>
      </c>
      <c r="D73" s="25">
        <v>0</v>
      </c>
    </row>
    <row r="74" spans="1:4" s="4" customFormat="1" ht="24" x14ac:dyDescent="0.25">
      <c r="A74" s="20"/>
      <c r="B74" s="24" t="s">
        <v>82</v>
      </c>
      <c r="C74" s="25">
        <v>0</v>
      </c>
      <c r="D74" s="25">
        <v>0</v>
      </c>
    </row>
    <row r="75" spans="1:4" s="4" customFormat="1" x14ac:dyDescent="0.25">
      <c r="A75" s="47" t="s">
        <v>83</v>
      </c>
      <c r="B75" s="48"/>
      <c r="C75" s="49">
        <f>+C11+C17+C27+C37+C45+C53+C63+C68+C71</f>
        <v>488530366</v>
      </c>
      <c r="D75" s="49">
        <f>+D11+D17+D27+D37+D45+D53+D63+D68+D71</f>
        <v>0</v>
      </c>
    </row>
    <row r="76" spans="1:4" s="4" customFormat="1" x14ac:dyDescent="0.25">
      <c r="A76" s="20"/>
      <c r="B76" s="24"/>
      <c r="C76" s="21"/>
      <c r="D76" s="21"/>
    </row>
    <row r="77" spans="1:4" s="4" customFormat="1" x14ac:dyDescent="0.25">
      <c r="A77" s="20"/>
      <c r="B77" s="24"/>
      <c r="C77" s="21"/>
      <c r="D77" s="21"/>
    </row>
    <row r="78" spans="1:4" s="4" customFormat="1" x14ac:dyDescent="0.25">
      <c r="A78" s="20"/>
      <c r="B78" s="24"/>
      <c r="C78" s="21"/>
      <c r="D78" s="21"/>
    </row>
    <row r="79" spans="1:4" s="4" customFormat="1" x14ac:dyDescent="0.25">
      <c r="A79" s="20"/>
      <c r="B79" s="24"/>
      <c r="C79" s="21"/>
      <c r="D79" s="21"/>
    </row>
    <row r="80" spans="1:4" s="4" customFormat="1" x14ac:dyDescent="0.25">
      <c r="A80" s="20" t="s">
        <v>84</v>
      </c>
      <c r="B80" s="24"/>
      <c r="C80" s="21"/>
      <c r="D80" s="21"/>
    </row>
    <row r="81" spans="1:4" s="4" customFormat="1" x14ac:dyDescent="0.2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25">
      <c r="A82" s="20"/>
      <c r="B82" s="24" t="s">
        <v>86</v>
      </c>
      <c r="C82" s="25">
        <v>0</v>
      </c>
      <c r="D82" s="25">
        <v>0</v>
      </c>
    </row>
    <row r="83" spans="1:4" s="4" customFormat="1" ht="24" x14ac:dyDescent="0.25">
      <c r="A83" s="20"/>
      <c r="B83" s="24" t="s">
        <v>87</v>
      </c>
      <c r="C83" s="25">
        <v>0</v>
      </c>
      <c r="D83" s="25">
        <v>0</v>
      </c>
    </row>
    <row r="84" spans="1:4" s="4" customFormat="1" x14ac:dyDescent="0.2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25">
      <c r="A85" s="20"/>
      <c r="B85" s="24" t="s">
        <v>89</v>
      </c>
      <c r="C85" s="25">
        <v>0</v>
      </c>
      <c r="D85" s="25">
        <v>0</v>
      </c>
    </row>
    <row r="86" spans="1:4" s="4" customFormat="1" x14ac:dyDescent="0.25">
      <c r="A86" s="20"/>
      <c r="B86" s="24" t="s">
        <v>90</v>
      </c>
      <c r="C86" s="25">
        <v>0</v>
      </c>
      <c r="D86" s="25">
        <v>0</v>
      </c>
    </row>
    <row r="87" spans="1:4" s="4" customFormat="1" x14ac:dyDescent="0.2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25">
      <c r="A88" s="20"/>
      <c r="B88" s="24" t="s">
        <v>92</v>
      </c>
      <c r="C88" s="25">
        <v>0</v>
      </c>
      <c r="D88" s="25">
        <v>0</v>
      </c>
    </row>
    <row r="89" spans="1:4" s="4" customFormat="1" x14ac:dyDescent="0.2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25">
      <c r="A90" s="20"/>
      <c r="B90" s="24"/>
      <c r="C90" s="21"/>
      <c r="D90" s="21"/>
    </row>
    <row r="91" spans="1:4" s="4" customFormat="1" x14ac:dyDescent="0.25">
      <c r="A91" s="51" t="s">
        <v>94</v>
      </c>
      <c r="B91" s="52"/>
      <c r="C91" s="53">
        <f>+C75+C89</f>
        <v>488530366</v>
      </c>
      <c r="D91" s="53">
        <f>+D75+D89</f>
        <v>0</v>
      </c>
    </row>
    <row r="92" spans="1:4" x14ac:dyDescent="0.25">
      <c r="A92" s="23"/>
      <c r="B92" s="23"/>
      <c r="C92" s="23"/>
      <c r="D92" s="23"/>
    </row>
    <row r="93" spans="1:4" x14ac:dyDescent="0.25">
      <c r="A93" s="23"/>
      <c r="B93" s="23"/>
      <c r="C93" s="23"/>
      <c r="D93" s="23"/>
    </row>
    <row r="94" spans="1:4" x14ac:dyDescent="0.25">
      <c r="A94" s="28" t="s">
        <v>103</v>
      </c>
      <c r="B94" s="23"/>
      <c r="C94" s="23"/>
      <c r="D94" s="23"/>
    </row>
    <row r="95" spans="1:4" x14ac:dyDescent="0.25">
      <c r="A95" s="29" t="s">
        <v>109</v>
      </c>
      <c r="B95" s="23"/>
      <c r="C95" s="23"/>
      <c r="D95" s="23"/>
    </row>
    <row r="96" spans="1:4" x14ac:dyDescent="0.25">
      <c r="A96" s="30"/>
      <c r="B96" s="23"/>
      <c r="C96" s="23"/>
      <c r="D96" s="23"/>
    </row>
    <row r="97" spans="1:4" x14ac:dyDescent="0.25">
      <c r="A97" s="31" t="s">
        <v>104</v>
      </c>
      <c r="B97" s="23"/>
      <c r="C97" s="23"/>
      <c r="D97" s="23"/>
    </row>
    <row r="98" spans="1:4" x14ac:dyDescent="0.25">
      <c r="A98" s="32" t="s">
        <v>105</v>
      </c>
      <c r="B98" s="23"/>
      <c r="C98" s="23"/>
      <c r="D98" s="23"/>
    </row>
    <row r="99" spans="1:4" x14ac:dyDescent="0.25">
      <c r="A99" s="30"/>
      <c r="B99" s="23"/>
      <c r="C99" s="23"/>
      <c r="D99" s="23"/>
    </row>
    <row r="100" spans="1:4" x14ac:dyDescent="0.25">
      <c r="A100" s="31" t="s">
        <v>106</v>
      </c>
      <c r="B100" s="23"/>
      <c r="C100" s="23"/>
      <c r="D100" s="23"/>
    </row>
    <row r="101" spans="1:4" x14ac:dyDescent="0.25">
      <c r="A101" s="60" t="s">
        <v>107</v>
      </c>
      <c r="B101" s="60"/>
      <c r="C101" s="60"/>
      <c r="D101" s="60"/>
    </row>
    <row r="102" spans="1:4" x14ac:dyDescent="0.25">
      <c r="A102" s="60"/>
      <c r="B102" s="60"/>
      <c r="C102" s="60"/>
      <c r="D102" s="60"/>
    </row>
    <row r="103" spans="1:4" x14ac:dyDescent="0.25">
      <c r="A103" s="60"/>
      <c r="B103" s="60"/>
      <c r="C103" s="60"/>
      <c r="D103" s="60"/>
    </row>
    <row r="104" spans="1:4" x14ac:dyDescent="0.25">
      <c r="A104" s="23"/>
      <c r="B104" s="23"/>
      <c r="C104" s="23"/>
      <c r="D104" s="23"/>
    </row>
    <row r="105" spans="1:4" x14ac:dyDescent="0.25">
      <c r="A105" s="23"/>
      <c r="B105" s="23"/>
      <c r="C105" s="23"/>
      <c r="D105" s="23"/>
    </row>
    <row r="106" spans="1:4" x14ac:dyDescent="0.25">
      <c r="A106" s="23"/>
      <c r="B106" s="23"/>
      <c r="C106" s="31" t="s">
        <v>95</v>
      </c>
      <c r="D106" s="23"/>
    </row>
    <row r="107" spans="1:4" x14ac:dyDescent="0.25">
      <c r="A107" s="23"/>
      <c r="B107" s="23"/>
      <c r="C107" s="60" t="s">
        <v>119</v>
      </c>
      <c r="D107" s="60"/>
    </row>
    <row r="108" spans="1:4" x14ac:dyDescent="0.25">
      <c r="A108" s="23"/>
      <c r="B108" s="23"/>
      <c r="C108" s="60"/>
      <c r="D108" s="60"/>
    </row>
    <row r="109" spans="1:4" ht="18.75" x14ac:dyDescent="0.3">
      <c r="A109" s="62" t="s">
        <v>98</v>
      </c>
      <c r="B109" s="62"/>
      <c r="C109" s="60" t="s">
        <v>120</v>
      </c>
      <c r="D109" s="60"/>
    </row>
    <row r="110" spans="1:4" ht="15.75" x14ac:dyDescent="0.25">
      <c r="A110" s="63" t="s">
        <v>117</v>
      </c>
      <c r="B110" s="63"/>
      <c r="C110" s="60"/>
      <c r="D110" s="60"/>
    </row>
    <row r="111" spans="1:4" ht="15.75" customHeight="1" x14ac:dyDescent="0.25">
      <c r="A111" s="63" t="s">
        <v>118</v>
      </c>
      <c r="B111" s="63"/>
      <c r="C111" s="61" t="s">
        <v>122</v>
      </c>
      <c r="D111" s="61"/>
    </row>
    <row r="112" spans="1:4" ht="30" customHeight="1" x14ac:dyDescent="0.25">
      <c r="A112" s="23"/>
      <c r="B112" s="23"/>
      <c r="C112" s="61"/>
      <c r="D112" s="61"/>
    </row>
    <row r="113" spans="1:4" x14ac:dyDescent="0.25">
      <c r="A113" s="23"/>
      <c r="B113" s="23"/>
      <c r="C113" s="42"/>
      <c r="D113" s="42"/>
    </row>
    <row r="114" spans="1:4" x14ac:dyDescent="0.25">
      <c r="A114" s="23"/>
      <c r="B114" s="23"/>
      <c r="C114" s="29" t="s">
        <v>116</v>
      </c>
      <c r="D114" s="23"/>
    </row>
    <row r="115" spans="1:4" x14ac:dyDescent="0.25">
      <c r="A115" s="23"/>
      <c r="B115" s="23"/>
      <c r="C115" s="23"/>
      <c r="D115" s="23"/>
    </row>
    <row r="116" spans="1:4" x14ac:dyDescent="0.25">
      <c r="A116" s="23"/>
      <c r="B116" s="23"/>
      <c r="C116" s="23"/>
      <c r="D116" s="23"/>
    </row>
    <row r="118" spans="1:4" ht="18.75" x14ac:dyDescent="0.3">
      <c r="C118" s="38"/>
      <c r="D118" s="38"/>
    </row>
    <row r="119" spans="1:4" ht="15.75" x14ac:dyDescent="0.25">
      <c r="C119" s="27"/>
      <c r="D119" s="27"/>
    </row>
    <row r="120" spans="1:4" ht="15.75" x14ac:dyDescent="0.25">
      <c r="C120" s="27"/>
      <c r="D120" s="27"/>
    </row>
  </sheetData>
  <mergeCells count="12">
    <mergeCell ref="A101:D103"/>
    <mergeCell ref="C107:D108"/>
    <mergeCell ref="C109:D110"/>
    <mergeCell ref="C111:D112"/>
    <mergeCell ref="A109:B109"/>
    <mergeCell ref="A110:B110"/>
    <mergeCell ref="A111:B111"/>
    <mergeCell ref="A2:D2"/>
    <mergeCell ref="A3:D3"/>
    <mergeCell ref="A4:D4"/>
    <mergeCell ref="A6:D6"/>
    <mergeCell ref="A7:D7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F62" sqref="F62"/>
    </sheetView>
  </sheetViews>
  <sheetFormatPr baseColWidth="10" defaultColWidth="9.140625" defaultRowHeight="15" x14ac:dyDescent="0.25"/>
  <cols>
    <col min="1" max="1" width="49.85546875" customWidth="1"/>
    <col min="2" max="2" width="14.85546875" customWidth="1"/>
    <col min="3" max="3" width="12.7109375" customWidth="1"/>
    <col min="4" max="4" width="13.42578125" bestFit="1" customWidth="1"/>
    <col min="5" max="5" width="13.85546875" bestFit="1" customWidth="1"/>
    <col min="6" max="6" width="14.5703125" customWidth="1"/>
    <col min="7" max="8" width="12.5703125" customWidth="1"/>
    <col min="9" max="9" width="13.7109375" customWidth="1"/>
    <col min="10" max="11" width="12.5703125" customWidth="1"/>
    <col min="12" max="15" width="13.7109375" customWidth="1"/>
    <col min="16" max="16" width="14.85546875" customWidth="1"/>
  </cols>
  <sheetData>
    <row r="1" spans="1:17" ht="18.75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</row>
    <row r="2" spans="1:17" ht="18.75" customHeight="1" x14ac:dyDescent="0.25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7" ht="18.75" x14ac:dyDescent="0.25">
      <c r="A3" s="57" t="s">
        <v>121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1:17" ht="18.75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7" ht="15.75" x14ac:dyDescent="0.25">
      <c r="A5" s="58" t="s">
        <v>2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7" x14ac:dyDescent="0.25">
      <c r="A6" s="59" t="s">
        <v>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</row>
    <row r="7" spans="1:17" x14ac:dyDescent="0.25">
      <c r="A7" s="70" t="s">
        <v>108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</row>
    <row r="8" spans="1:17" ht="15.75" customHeight="1" x14ac:dyDescent="0.25">
      <c r="A8" s="65" t="s">
        <v>4</v>
      </c>
      <c r="B8" s="66" t="s">
        <v>100</v>
      </c>
      <c r="C8" s="66" t="s">
        <v>101</v>
      </c>
      <c r="D8" s="68" t="s">
        <v>102</v>
      </c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</row>
    <row r="9" spans="1:17" ht="15.75" x14ac:dyDescent="0.25">
      <c r="A9" s="65"/>
      <c r="B9" s="66"/>
      <c r="C9" s="67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25">
      <c r="A11" s="33" t="s">
        <v>19</v>
      </c>
      <c r="B11" s="34">
        <f>SUM(B12:B16)</f>
        <v>52292350</v>
      </c>
      <c r="C11" s="34">
        <f t="shared" ref="C11:O11" si="0">SUM(C12:C16)</f>
        <v>0</v>
      </c>
      <c r="D11" s="34">
        <f>SUM(D12:D16)</f>
        <v>4085023</v>
      </c>
      <c r="E11" s="34">
        <f>SUM(E12:E16)</f>
        <v>4079813</v>
      </c>
      <c r="F11" s="34">
        <f t="shared" si="0"/>
        <v>0</v>
      </c>
      <c r="G11" s="34">
        <f t="shared" si="0"/>
        <v>0</v>
      </c>
      <c r="H11" s="34">
        <f t="shared" si="0"/>
        <v>0</v>
      </c>
      <c r="I11" s="34">
        <f t="shared" si="0"/>
        <v>0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 t="shared" si="0"/>
        <v>0</v>
      </c>
      <c r="O11" s="34">
        <f t="shared" si="0"/>
        <v>0</v>
      </c>
      <c r="P11" s="34">
        <f>SUM(P12:P16)</f>
        <v>8164836</v>
      </c>
    </row>
    <row r="12" spans="1:17" x14ac:dyDescent="0.25">
      <c r="A12" s="6" t="s">
        <v>20</v>
      </c>
      <c r="B12" s="25">
        <f>'P1 Presupuesto Aprobado'!C12</f>
        <v>41762500</v>
      </c>
      <c r="C12" s="7">
        <v>0</v>
      </c>
      <c r="D12" s="7">
        <v>3213000</v>
      </c>
      <c r="E12" s="7">
        <v>3203000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f>SUM(D12:O12)</f>
        <v>6416000</v>
      </c>
    </row>
    <row r="13" spans="1:17" x14ac:dyDescent="0.25">
      <c r="A13" s="6" t="s">
        <v>21</v>
      </c>
      <c r="B13" s="25">
        <f>'P1 Presupuesto Aprobado'!C13</f>
        <v>7792800</v>
      </c>
      <c r="C13" s="7">
        <v>0</v>
      </c>
      <c r="D13" s="7">
        <v>643900</v>
      </c>
      <c r="E13" s="7">
        <v>649400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f>SUM(D13:O13)</f>
        <v>1293300</v>
      </c>
    </row>
    <row r="14" spans="1:17" x14ac:dyDescent="0.2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2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25">
      <c r="A16" s="6" t="s">
        <v>24</v>
      </c>
      <c r="B16" s="25">
        <f>'P1 Presupuesto Aprobado'!C16</f>
        <v>2737050</v>
      </c>
      <c r="C16" s="7">
        <v>0</v>
      </c>
      <c r="D16" s="7">
        <v>228123</v>
      </c>
      <c r="E16" s="7">
        <v>227413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f t="shared" si="1"/>
        <v>455536</v>
      </c>
    </row>
    <row r="17" spans="1:16" x14ac:dyDescent="0.25">
      <c r="A17" s="33" t="s">
        <v>25</v>
      </c>
      <c r="B17" s="34">
        <f>SUM(B18:B26)</f>
        <v>403056600</v>
      </c>
      <c r="C17" s="34">
        <f>SUM(C18:C26)</f>
        <v>0</v>
      </c>
      <c r="D17" s="34">
        <f t="shared" ref="D17:O17" si="2">SUM(D18:D26)</f>
        <v>17107444.879999999</v>
      </c>
      <c r="E17" s="34">
        <f t="shared" si="2"/>
        <v>17127385.100000001</v>
      </c>
      <c r="F17" s="34">
        <f t="shared" si="2"/>
        <v>0</v>
      </c>
      <c r="G17" s="34">
        <f t="shared" si="2"/>
        <v>0</v>
      </c>
      <c r="H17" s="34">
        <f t="shared" si="2"/>
        <v>0</v>
      </c>
      <c r="I17" s="34">
        <f t="shared" si="2"/>
        <v>0</v>
      </c>
      <c r="J17" s="34">
        <f t="shared" si="2"/>
        <v>0</v>
      </c>
      <c r="K17" s="34">
        <f t="shared" si="2"/>
        <v>0</v>
      </c>
      <c r="L17" s="34">
        <f t="shared" si="2"/>
        <v>0</v>
      </c>
      <c r="M17" s="34">
        <f t="shared" si="2"/>
        <v>0</v>
      </c>
      <c r="N17" s="34">
        <f t="shared" si="2"/>
        <v>0</v>
      </c>
      <c r="O17" s="34">
        <f t="shared" si="2"/>
        <v>0</v>
      </c>
      <c r="P17" s="34">
        <f>SUM(P18:P26)</f>
        <v>34234829.979999997</v>
      </c>
    </row>
    <row r="18" spans="1:16" x14ac:dyDescent="0.25">
      <c r="A18" s="6" t="s">
        <v>26</v>
      </c>
      <c r="B18" s="25">
        <f>'P1 Presupuesto Aprobado'!C18</f>
        <v>1941600</v>
      </c>
      <c r="C18" s="7"/>
      <c r="D18" s="7">
        <v>104230.88</v>
      </c>
      <c r="E18" s="7">
        <v>77372.100000000006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f>SUM(D18:O18)</f>
        <v>181602.98</v>
      </c>
    </row>
    <row r="19" spans="1:16" ht="30" x14ac:dyDescent="0.2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2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2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2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25">
      <c r="A23" s="6" t="s">
        <v>31</v>
      </c>
      <c r="B23" s="25">
        <f>'P1 Presupuesto Aprobado'!C23</f>
        <v>400015000</v>
      </c>
      <c r="C23" s="7"/>
      <c r="D23" s="7">
        <v>17003214</v>
      </c>
      <c r="E23" s="7">
        <v>17050013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f t="shared" si="3"/>
        <v>34053227</v>
      </c>
    </row>
    <row r="24" spans="1:16" ht="45" x14ac:dyDescent="0.25">
      <c r="A24" s="6" t="s">
        <v>32</v>
      </c>
      <c r="B24" s="25">
        <f>'P1 Presupuesto Aprobado'!C24</f>
        <v>1100000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f t="shared" si="3"/>
        <v>0</v>
      </c>
    </row>
    <row r="25" spans="1:16" ht="30" x14ac:dyDescent="0.25">
      <c r="A25" s="6" t="s">
        <v>33</v>
      </c>
      <c r="B25" s="25">
        <f>'P1 Presupuesto Aprobado'!C25</f>
        <v>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2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25">
      <c r="A27" s="33" t="s">
        <v>35</v>
      </c>
      <c r="B27" s="34">
        <f t="shared" ref="B27:P27" si="4">SUM(B28:B36)</f>
        <v>31131416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0</v>
      </c>
      <c r="G27" s="34">
        <f t="shared" si="4"/>
        <v>0</v>
      </c>
      <c r="H27" s="34">
        <f t="shared" si="4"/>
        <v>0</v>
      </c>
      <c r="I27" s="34">
        <f t="shared" si="4"/>
        <v>0</v>
      </c>
      <c r="J27" s="34">
        <f t="shared" si="4"/>
        <v>0</v>
      </c>
      <c r="K27" s="34">
        <f t="shared" si="4"/>
        <v>0</v>
      </c>
      <c r="L27" s="34">
        <f t="shared" si="4"/>
        <v>0</v>
      </c>
      <c r="M27" s="34">
        <f t="shared" si="4"/>
        <v>0</v>
      </c>
      <c r="N27" s="34">
        <f t="shared" si="4"/>
        <v>0</v>
      </c>
      <c r="O27" s="34">
        <f t="shared" si="4"/>
        <v>0</v>
      </c>
      <c r="P27" s="34">
        <f t="shared" si="4"/>
        <v>0</v>
      </c>
    </row>
    <row r="28" spans="1:16" x14ac:dyDescent="0.2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2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25">
      <c r="A30" s="6" t="s">
        <v>38</v>
      </c>
      <c r="B30" s="25">
        <f>'P1 Presupuesto Aprobado'!C30</f>
        <v>1198462</v>
      </c>
      <c r="C30" s="7"/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f t="shared" si="5"/>
        <v>0</v>
      </c>
    </row>
    <row r="31" spans="1:16" x14ac:dyDescent="0.2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f t="shared" si="5"/>
        <v>0</v>
      </c>
    </row>
    <row r="32" spans="1:16" x14ac:dyDescent="0.2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30" x14ac:dyDescent="0.2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30" x14ac:dyDescent="0.25">
      <c r="A34" s="6" t="s">
        <v>42</v>
      </c>
      <c r="B34" s="25">
        <f>'P1 Presupuesto Aprobado'!C34</f>
        <v>6168400</v>
      </c>
      <c r="C34" s="7"/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f t="shared" si="5"/>
        <v>0</v>
      </c>
    </row>
    <row r="35" spans="1:16" ht="30" x14ac:dyDescent="0.2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25">
      <c r="A36" s="6" t="s">
        <v>44</v>
      </c>
      <c r="B36" s="25">
        <f>'P1 Presupuesto Aprobado'!C36</f>
        <v>1764554</v>
      </c>
      <c r="C36" s="7"/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f t="shared" si="5"/>
        <v>0</v>
      </c>
    </row>
    <row r="37" spans="1:16" x14ac:dyDescent="0.2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1100000</v>
      </c>
      <c r="F37" s="34">
        <f t="shared" si="7"/>
        <v>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1100000</v>
      </c>
    </row>
    <row r="38" spans="1:16" ht="30" x14ac:dyDescent="0.25">
      <c r="A38" s="6" t="s">
        <v>46</v>
      </c>
      <c r="B38" s="25">
        <f>'P1 Presupuesto Aprobado'!C38</f>
        <v>1100000</v>
      </c>
      <c r="C38" s="7"/>
      <c r="D38" s="7">
        <v>0</v>
      </c>
      <c r="E38" s="7">
        <v>1100000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1100000</v>
      </c>
    </row>
    <row r="39" spans="1:16" ht="30" x14ac:dyDescent="0.2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30" x14ac:dyDescent="0.2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30" x14ac:dyDescent="0.2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30" x14ac:dyDescent="0.2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30" x14ac:dyDescent="0.2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30" x14ac:dyDescent="0.2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2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30" x14ac:dyDescent="0.2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30" x14ac:dyDescent="0.2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30" x14ac:dyDescent="0.2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30" x14ac:dyDescent="0.2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30" x14ac:dyDescent="0.2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30" x14ac:dyDescent="0.2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30" x14ac:dyDescent="0.2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25">
      <c r="A53" s="33" t="s">
        <v>61</v>
      </c>
      <c r="B53" s="34">
        <f t="shared" ref="B53:C53" si="12">SUM(B54:B62)</f>
        <v>950000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0</v>
      </c>
      <c r="J53" s="34">
        <f t="shared" si="13"/>
        <v>0</v>
      </c>
      <c r="K53" s="34">
        <f t="shared" si="13"/>
        <v>0</v>
      </c>
      <c r="L53" s="34">
        <f t="shared" si="13"/>
        <v>0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0</v>
      </c>
    </row>
    <row r="54" spans="1:16" x14ac:dyDescent="0.25">
      <c r="A54" s="6" t="s">
        <v>62</v>
      </c>
      <c r="B54" s="25">
        <f>'P1 Presupuesto Aprobado'!C54</f>
        <v>950000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f>SUM(D54:O54)</f>
        <v>0</v>
      </c>
    </row>
    <row r="55" spans="1:16" ht="30" x14ac:dyDescent="0.2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30" x14ac:dyDescent="0.2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30" x14ac:dyDescent="0.2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30" x14ac:dyDescent="0.25">
      <c r="A58" s="6" t="s">
        <v>66</v>
      </c>
      <c r="B58" s="25">
        <f>'P1 Presupuesto Aprobado'!C58</f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2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2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2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30" x14ac:dyDescent="0.2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2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2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2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ht="30" x14ac:dyDescent="0.2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45" x14ac:dyDescent="0.2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30" x14ac:dyDescent="0.2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2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30" x14ac:dyDescent="0.2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2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2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2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30" x14ac:dyDescent="0.2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25">
      <c r="A75" s="35" t="s">
        <v>83</v>
      </c>
      <c r="B75" s="36">
        <f t="shared" ref="B75:O75" si="19">+B11+B17+B27+B37+B45+B53+B63+B68+B71</f>
        <v>488530366</v>
      </c>
      <c r="C75" s="36">
        <f t="shared" si="19"/>
        <v>0</v>
      </c>
      <c r="D75" s="36">
        <f t="shared" si="19"/>
        <v>21192467.879999999</v>
      </c>
      <c r="E75" s="36">
        <f t="shared" si="19"/>
        <v>22307198.100000001</v>
      </c>
      <c r="F75" s="36">
        <f t="shared" si="19"/>
        <v>0</v>
      </c>
      <c r="G75" s="36">
        <f t="shared" si="19"/>
        <v>0</v>
      </c>
      <c r="H75" s="36">
        <f t="shared" si="19"/>
        <v>0</v>
      </c>
      <c r="I75" s="36">
        <f t="shared" si="19"/>
        <v>0</v>
      </c>
      <c r="J75" s="36">
        <f t="shared" si="19"/>
        <v>0</v>
      </c>
      <c r="K75" s="36">
        <f t="shared" si="19"/>
        <v>0</v>
      </c>
      <c r="L75" s="36">
        <f t="shared" si="19"/>
        <v>0</v>
      </c>
      <c r="M75" s="36">
        <f t="shared" si="19"/>
        <v>0</v>
      </c>
      <c r="N75" s="36">
        <f t="shared" si="19"/>
        <v>0</v>
      </c>
      <c r="O75" s="36">
        <f t="shared" si="19"/>
        <v>0</v>
      </c>
      <c r="P75" s="36">
        <f>+P11+P17+P27+P37+P45+P53+P63+P68+P71</f>
        <v>43499665.979999997</v>
      </c>
    </row>
    <row r="76" spans="1:16" x14ac:dyDescent="0.2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2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2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30" x14ac:dyDescent="0.2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30" x14ac:dyDescent="0.2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2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2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2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2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30" x14ac:dyDescent="0.2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2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25">
      <c r="J87" s="10"/>
      <c r="K87" s="11"/>
      <c r="L87" s="11"/>
    </row>
    <row r="88" spans="1:16" ht="15.75" x14ac:dyDescent="0.25">
      <c r="A88" s="12" t="s">
        <v>94</v>
      </c>
      <c r="B88" s="13">
        <f t="shared" ref="B88:O88" si="24">+B75+B86</f>
        <v>488530366</v>
      </c>
      <c r="C88" s="13">
        <f t="shared" si="24"/>
        <v>0</v>
      </c>
      <c r="D88" s="13">
        <f t="shared" si="24"/>
        <v>21192467.879999999</v>
      </c>
      <c r="E88" s="13">
        <f t="shared" si="24"/>
        <v>22307198.100000001</v>
      </c>
      <c r="F88" s="13">
        <f t="shared" si="24"/>
        <v>0</v>
      </c>
      <c r="G88" s="13">
        <f t="shared" si="24"/>
        <v>0</v>
      </c>
      <c r="H88" s="13">
        <f t="shared" si="24"/>
        <v>0</v>
      </c>
      <c r="I88" s="13">
        <f t="shared" si="24"/>
        <v>0</v>
      </c>
      <c r="J88" s="13">
        <f t="shared" si="24"/>
        <v>0</v>
      </c>
      <c r="K88" s="13">
        <f t="shared" si="24"/>
        <v>0</v>
      </c>
      <c r="L88" s="13">
        <f t="shared" si="24"/>
        <v>0</v>
      </c>
      <c r="M88" s="13">
        <f t="shared" si="24"/>
        <v>0</v>
      </c>
      <c r="N88" s="13">
        <f t="shared" si="24"/>
        <v>0</v>
      </c>
      <c r="O88" s="13">
        <f t="shared" si="24"/>
        <v>0</v>
      </c>
      <c r="P88" s="13">
        <f>+P75+P86</f>
        <v>43499665.979999997</v>
      </c>
    </row>
    <row r="89" spans="1:16" x14ac:dyDescent="0.25">
      <c r="J89" s="10"/>
      <c r="K89" s="10"/>
      <c r="L89" s="10"/>
    </row>
    <row r="90" spans="1:16" x14ac:dyDescent="0.25">
      <c r="J90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60" t="s">
        <v>97</v>
      </c>
      <c r="M93" s="60"/>
      <c r="N93" s="60"/>
      <c r="O93" s="60"/>
      <c r="P93" s="60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60"/>
      <c r="M94" s="60"/>
      <c r="N94" s="60"/>
      <c r="O94" s="60"/>
      <c r="P94" s="60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25">
      <c r="A98" s="60" t="s">
        <v>107</v>
      </c>
      <c r="B98" s="60"/>
      <c r="C98" s="60"/>
      <c r="D98" s="60"/>
      <c r="E98" s="60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tr">
        <f>+'P1 Presupuesto Aprobado'!C111</f>
        <v>Fecha de registro: desde el dia [01] de [enero] al [28] de [febrero] del [2026].</v>
      </c>
      <c r="M100" s="32"/>
      <c r="N100" s="32"/>
      <c r="O100" s="32"/>
      <c r="P100" s="32"/>
    </row>
    <row r="101" spans="1:16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tr">
        <f>+L100</f>
        <v>Fecha de registro: desde el dia [01] de [enero] al [28] de [febrero] del [2026].</v>
      </c>
      <c r="M101" s="32"/>
      <c r="N101" s="32"/>
      <c r="O101" s="32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62" t="str">
        <f>+'P1 Presupuesto Aprobado'!A109:B109</f>
        <v>LIC. ANTONIO ALVAREZ SANTOS,</v>
      </c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2"/>
      <c r="P103" s="62"/>
    </row>
    <row r="104" spans="1:16" ht="15.75" x14ac:dyDescent="0.25">
      <c r="A104" s="63" t="str">
        <f>+'P1 Presupuesto Aprobado'!A110:B110</f>
        <v>Mayor, P.N.</v>
      </c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3"/>
      <c r="P104" s="63"/>
    </row>
    <row r="105" spans="1:16" ht="15" customHeight="1" x14ac:dyDescent="0.25">
      <c r="A105" s="64" t="str">
        <f>+'P1 Presupuesto Aprobado'!A111:B111</f>
        <v>Director de Área Administrativo y Financiero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</row>
    <row r="108" spans="1:16" x14ac:dyDescent="0.25">
      <c r="E108" s="26"/>
    </row>
    <row r="109" spans="1:16" x14ac:dyDescent="0.25">
      <c r="E109" s="26"/>
    </row>
    <row r="110" spans="1:16" x14ac:dyDescent="0.25">
      <c r="E110" s="26"/>
    </row>
  </sheetData>
  <mergeCells count="16"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  <mergeCell ref="A98:E98"/>
    <mergeCell ref="A103:P103"/>
    <mergeCell ref="A104:P104"/>
    <mergeCell ref="A105:P105"/>
    <mergeCell ref="L93:P94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H11" sqref="H11"/>
    </sheetView>
  </sheetViews>
  <sheetFormatPr baseColWidth="10" defaultColWidth="9.140625" defaultRowHeight="15" x14ac:dyDescent="0.25"/>
  <cols>
    <col min="1" max="1" width="49.85546875" customWidth="1"/>
    <col min="2" max="2" width="13.5703125" bestFit="1" customWidth="1"/>
    <col min="3" max="3" width="13.85546875" bestFit="1" customWidth="1"/>
    <col min="4" max="4" width="14.5703125" customWidth="1"/>
    <col min="5" max="5" width="12.5703125" customWidth="1"/>
    <col min="6" max="6" width="12.7109375" customWidth="1"/>
    <col min="7" max="7" width="13.7109375" customWidth="1"/>
    <col min="8" max="9" width="12.5703125" customWidth="1"/>
    <col min="10" max="10" width="13.7109375" customWidth="1"/>
    <col min="11" max="11" width="13.42578125" customWidth="1"/>
    <col min="12" max="13" width="13.7109375" customWidth="1"/>
    <col min="14" max="14" width="14.85546875" customWidth="1"/>
  </cols>
  <sheetData>
    <row r="1" spans="1:15" ht="18.75" x14ac:dyDescent="0.2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15" ht="18.75" customHeight="1" x14ac:dyDescent="0.25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</row>
    <row r="3" spans="1:15" ht="18.75" x14ac:dyDescent="0.25">
      <c r="A3" s="57" t="s">
        <v>121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</row>
    <row r="4" spans="1:15" ht="18.75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</row>
    <row r="5" spans="1:15" ht="15.75" x14ac:dyDescent="0.25">
      <c r="A5" s="58" t="s">
        <v>2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</row>
    <row r="6" spans="1:15" x14ac:dyDescent="0.25">
      <c r="A6" s="59" t="s">
        <v>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</row>
    <row r="7" spans="1:15" x14ac:dyDescent="0.25">
      <c r="A7" s="70" t="s">
        <v>108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</row>
    <row r="8" spans="1:15" ht="15.75" customHeight="1" x14ac:dyDescent="0.25">
      <c r="A8" s="65" t="s">
        <v>4</v>
      </c>
      <c r="B8" s="68" t="s">
        <v>102</v>
      </c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</row>
    <row r="9" spans="1:15" ht="15.75" x14ac:dyDescent="0.25">
      <c r="A9" s="65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25">
      <c r="A11" s="33" t="s">
        <v>19</v>
      </c>
      <c r="B11" s="34">
        <f t="shared" ref="B11:M11" si="0">SUM(B12:B16)</f>
        <v>4085023</v>
      </c>
      <c r="C11" s="34">
        <f t="shared" si="0"/>
        <v>4079813</v>
      </c>
      <c r="D11" s="34">
        <f t="shared" si="0"/>
        <v>0</v>
      </c>
      <c r="E11" s="34">
        <f t="shared" si="0"/>
        <v>0</v>
      </c>
      <c r="F11" s="34">
        <f>SUM(F12:F16)</f>
        <v>0</v>
      </c>
      <c r="G11" s="34">
        <f t="shared" si="0"/>
        <v>0</v>
      </c>
      <c r="H11" s="34">
        <f t="shared" si="0"/>
        <v>0</v>
      </c>
      <c r="I11" s="34">
        <f t="shared" si="0"/>
        <v>0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>SUM(N12:N16)</f>
        <v>8164836</v>
      </c>
    </row>
    <row r="12" spans="1:15" x14ac:dyDescent="0.25">
      <c r="A12" s="6" t="s">
        <v>20</v>
      </c>
      <c r="B12" s="7">
        <f>+'P2 Presupuesto Aprobado-Ejec'!D12</f>
        <v>3213000</v>
      </c>
      <c r="C12" s="7">
        <f>+'P2 Presupuesto Aprobado-Ejec'!E12</f>
        <v>3203000</v>
      </c>
      <c r="D12" s="7">
        <f>+'P2 Presupuesto Aprobado-Ejec'!F12</f>
        <v>0</v>
      </c>
      <c r="E12" s="7">
        <f>+'P2 Presupuesto Aprobado-Ejec'!G12</f>
        <v>0</v>
      </c>
      <c r="F12" s="7">
        <f>+'P2 Presupuesto Aprobado-Ejec'!H12</f>
        <v>0</v>
      </c>
      <c r="G12" s="7">
        <f>+'P2 Presupuesto Aprobado-Ejec'!I12</f>
        <v>0</v>
      </c>
      <c r="H12" s="7">
        <f>+'P2 Presupuesto Aprobado-Ejec'!J12</f>
        <v>0</v>
      </c>
      <c r="I12" s="7">
        <f>+'P2 Presupuesto Aprobado-Ejec'!K12</f>
        <v>0</v>
      </c>
      <c r="J12" s="7">
        <f>+'P2 Presupuesto Aprobado-Ejec'!L12</f>
        <v>0</v>
      </c>
      <c r="K12" s="7">
        <f>+'P2 Presupuesto Aprobado-Ejec'!M12</f>
        <v>0</v>
      </c>
      <c r="L12" s="7">
        <f>+'P2 Presupuesto Aprobado-Ejec'!N12</f>
        <v>0</v>
      </c>
      <c r="M12" s="7">
        <f>+'P2 Presupuesto Aprobado-Ejec'!O12</f>
        <v>0</v>
      </c>
      <c r="N12" s="7">
        <f>SUM(B12:M12)</f>
        <v>6416000</v>
      </c>
    </row>
    <row r="13" spans="1:15" x14ac:dyDescent="0.25">
      <c r="A13" s="6" t="s">
        <v>21</v>
      </c>
      <c r="B13" s="7">
        <f>+'P2 Presupuesto Aprobado-Ejec'!D13</f>
        <v>643900</v>
      </c>
      <c r="C13" s="7">
        <f>+'P2 Presupuesto Aprobado-Ejec'!E13</f>
        <v>649400</v>
      </c>
      <c r="D13" s="7">
        <f>+'P2 Presupuesto Aprobado-Ejec'!F13</f>
        <v>0</v>
      </c>
      <c r="E13" s="7">
        <f>+'P2 Presupuesto Aprobado-Ejec'!G13</f>
        <v>0</v>
      </c>
      <c r="F13" s="7">
        <f>+'P2 Presupuesto Aprobado-Ejec'!H13</f>
        <v>0</v>
      </c>
      <c r="G13" s="7">
        <f>+'P2 Presupuesto Aprobado-Ejec'!I13</f>
        <v>0</v>
      </c>
      <c r="H13" s="7">
        <f>+'P2 Presupuesto Aprobado-Ejec'!J13</f>
        <v>0</v>
      </c>
      <c r="I13" s="7">
        <f>+'P2 Presupuesto Aprobado-Ejec'!K13</f>
        <v>0</v>
      </c>
      <c r="J13" s="7">
        <f>+'P2 Presupuesto Aprobado-Ejec'!L13</f>
        <v>0</v>
      </c>
      <c r="K13" s="7">
        <f>+'P2 Presupuesto Aprobado-Ejec'!M13</f>
        <v>0</v>
      </c>
      <c r="L13" s="7">
        <f>+'P2 Presupuesto Aprobado-Ejec'!N13</f>
        <v>0</v>
      </c>
      <c r="M13" s="7">
        <f>+'P2 Presupuesto Aprobado-Ejec'!O13</f>
        <v>0</v>
      </c>
      <c r="N13" s="7">
        <f>SUM(B13:M13)</f>
        <v>1293300</v>
      </c>
    </row>
    <row r="14" spans="1:15" x14ac:dyDescent="0.2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2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25">
      <c r="A16" s="6" t="s">
        <v>24</v>
      </c>
      <c r="B16" s="7">
        <f>+'P2 Presupuesto Aprobado-Ejec'!D16</f>
        <v>228123</v>
      </c>
      <c r="C16" s="7">
        <f>+'P2 Presupuesto Aprobado-Ejec'!E16</f>
        <v>227413</v>
      </c>
      <c r="D16" s="7">
        <f>+'P2 Presupuesto Aprobado-Ejec'!F16</f>
        <v>0</v>
      </c>
      <c r="E16" s="7">
        <f>+'P2 Presupuesto Aprobado-Ejec'!G16</f>
        <v>0</v>
      </c>
      <c r="F16" s="7">
        <f>+'P2 Presupuesto Aprobado-Ejec'!H16</f>
        <v>0</v>
      </c>
      <c r="G16" s="7">
        <f>+'P2 Presupuesto Aprobado-Ejec'!I16</f>
        <v>0</v>
      </c>
      <c r="H16" s="7">
        <f>+'P2 Presupuesto Aprobado-Ejec'!J16</f>
        <v>0</v>
      </c>
      <c r="I16" s="7">
        <f>+'P2 Presupuesto Aprobado-Ejec'!K16</f>
        <v>0</v>
      </c>
      <c r="J16" s="7">
        <f>+'P2 Presupuesto Aprobado-Ejec'!L16</f>
        <v>0</v>
      </c>
      <c r="K16" s="7">
        <f>+'P2 Presupuesto Aprobado-Ejec'!M16</f>
        <v>0</v>
      </c>
      <c r="L16" s="7">
        <f>+'P2 Presupuesto Aprobado-Ejec'!N16</f>
        <v>0</v>
      </c>
      <c r="M16" s="7">
        <f>+'P2 Presupuesto Aprobado-Ejec'!O16</f>
        <v>0</v>
      </c>
      <c r="N16" s="7">
        <f>SUM(B16:M16)</f>
        <v>455536</v>
      </c>
    </row>
    <row r="17" spans="1:14" x14ac:dyDescent="0.25">
      <c r="A17" s="33" t="s">
        <v>25</v>
      </c>
      <c r="B17" s="34">
        <f>SUM(B18:B26)</f>
        <v>17107444.879999999</v>
      </c>
      <c r="C17" s="34">
        <f t="shared" ref="C17:M17" si="1">SUM(C18:C26)</f>
        <v>17127385.100000001</v>
      </c>
      <c r="D17" s="34">
        <f t="shared" si="1"/>
        <v>0</v>
      </c>
      <c r="E17" s="34">
        <f t="shared" si="1"/>
        <v>0</v>
      </c>
      <c r="F17" s="34">
        <f t="shared" si="1"/>
        <v>0</v>
      </c>
      <c r="G17" s="34">
        <f t="shared" si="1"/>
        <v>0</v>
      </c>
      <c r="H17" s="34">
        <f t="shared" si="1"/>
        <v>0</v>
      </c>
      <c r="I17" s="34">
        <f t="shared" si="1"/>
        <v>0</v>
      </c>
      <c r="J17" s="34">
        <f t="shared" si="1"/>
        <v>0</v>
      </c>
      <c r="K17" s="34">
        <f t="shared" si="1"/>
        <v>0</v>
      </c>
      <c r="L17" s="34">
        <f>SUM(L18:L26)</f>
        <v>0</v>
      </c>
      <c r="M17" s="34">
        <f t="shared" si="1"/>
        <v>0</v>
      </c>
      <c r="N17" s="34">
        <f>SUM(N18:N26)</f>
        <v>34234829.979999997</v>
      </c>
    </row>
    <row r="18" spans="1:14" x14ac:dyDescent="0.25">
      <c r="A18" s="6" t="s">
        <v>26</v>
      </c>
      <c r="B18" s="7">
        <f>+'P2 Presupuesto Aprobado-Ejec'!D18</f>
        <v>104230.88</v>
      </c>
      <c r="C18" s="7">
        <f>+'P2 Presupuesto Aprobado-Ejec'!E18</f>
        <v>77372.100000000006</v>
      </c>
      <c r="D18" s="7">
        <f>+'P2 Presupuesto Aprobado-Ejec'!F18</f>
        <v>0</v>
      </c>
      <c r="E18" s="7">
        <f>+'P2 Presupuesto Aprobado-Ejec'!G18</f>
        <v>0</v>
      </c>
      <c r="F18" s="7">
        <f>+'P2 Presupuesto Aprobado-Ejec'!H18</f>
        <v>0</v>
      </c>
      <c r="G18" s="7">
        <f>+'P2 Presupuesto Aprobado-Ejec'!I18</f>
        <v>0</v>
      </c>
      <c r="H18" s="7">
        <f>+'P2 Presupuesto Aprobado-Ejec'!J18</f>
        <v>0</v>
      </c>
      <c r="I18" s="7">
        <f>+'P2 Presupuesto Aprobado-Ejec'!K18</f>
        <v>0</v>
      </c>
      <c r="J18" s="7">
        <f>+'P2 Presupuesto Aprobado-Ejec'!L18</f>
        <v>0</v>
      </c>
      <c r="K18" s="7">
        <f>+'P2 Presupuesto Aprobado-Ejec'!M18</f>
        <v>0</v>
      </c>
      <c r="L18" s="7">
        <f>+'P2 Presupuesto Aprobado-Ejec'!N18</f>
        <v>0</v>
      </c>
      <c r="M18" s="7">
        <f>+'P2 Presupuesto Aprobado-Ejec'!O18</f>
        <v>0</v>
      </c>
      <c r="N18" s="7">
        <f t="shared" ref="N18:N26" si="2">SUM(B18:M18)</f>
        <v>181602.98</v>
      </c>
    </row>
    <row r="19" spans="1:14" ht="30" x14ac:dyDescent="0.2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2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2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2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25">
      <c r="A23" s="6" t="s">
        <v>31</v>
      </c>
      <c r="B23" s="7">
        <f>+'P2 Presupuesto Aprobado-Ejec'!D23</f>
        <v>17003214</v>
      </c>
      <c r="C23" s="7">
        <f>+'P2 Presupuesto Aprobado-Ejec'!E23</f>
        <v>17050013</v>
      </c>
      <c r="D23" s="7">
        <f>+'P2 Presupuesto Aprobado-Ejec'!F23</f>
        <v>0</v>
      </c>
      <c r="E23" s="7">
        <f>+'P2 Presupuesto Aprobado-Ejec'!G23</f>
        <v>0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0</v>
      </c>
      <c r="K23" s="7">
        <f>+'P2 Presupuesto Aprobado-Ejec'!M23</f>
        <v>0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34053227</v>
      </c>
    </row>
    <row r="24" spans="1:14" ht="45" x14ac:dyDescent="0.2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0</v>
      </c>
    </row>
    <row r="25" spans="1:14" ht="30" x14ac:dyDescent="0.2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2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2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0</v>
      </c>
      <c r="E27" s="34">
        <f t="shared" si="3"/>
        <v>0</v>
      </c>
      <c r="F27" s="34">
        <f t="shared" si="3"/>
        <v>0</v>
      </c>
      <c r="G27" s="34">
        <f t="shared" si="3"/>
        <v>0</v>
      </c>
      <c r="H27" s="34">
        <f t="shared" si="3"/>
        <v>0</v>
      </c>
      <c r="I27" s="34">
        <f t="shared" si="3"/>
        <v>0</v>
      </c>
      <c r="J27" s="34">
        <f t="shared" si="3"/>
        <v>0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>SUM(N28:N36)</f>
        <v>0</v>
      </c>
    </row>
    <row r="28" spans="1:14" x14ac:dyDescent="0.2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2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2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0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0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0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0</v>
      </c>
    </row>
    <row r="31" spans="1:14" x14ac:dyDescent="0.2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0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0</v>
      </c>
      <c r="M31" s="7">
        <f>+'P2 Presupuesto Aprobado-Ejec'!O31</f>
        <v>0</v>
      </c>
      <c r="N31" s="7">
        <f t="shared" si="4"/>
        <v>0</v>
      </c>
    </row>
    <row r="32" spans="1:14" x14ac:dyDescent="0.2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30" x14ac:dyDescent="0.2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30" x14ac:dyDescent="0.2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0</v>
      </c>
      <c r="E34" s="7">
        <f>+'P2 Presupuesto Aprobado-Ejec'!G34</f>
        <v>0</v>
      </c>
      <c r="F34" s="7">
        <f>+'P2 Presupuesto Aprobado-Ejec'!H34</f>
        <v>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0</v>
      </c>
    </row>
    <row r="35" spans="1:14" ht="30" x14ac:dyDescent="0.2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2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0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0</v>
      </c>
      <c r="H36" s="7">
        <f>+'P2 Presupuesto Aprobado-Ejec'!J36</f>
        <v>0</v>
      </c>
      <c r="I36" s="7">
        <f>+'P2 Presupuesto Aprobado-Ejec'!K36</f>
        <v>0</v>
      </c>
      <c r="J36" s="7">
        <f>+'P2 Presupuesto Aprobado-Ejec'!L36</f>
        <v>0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0</v>
      </c>
    </row>
    <row r="37" spans="1:14" x14ac:dyDescent="0.25">
      <c r="A37" s="33" t="s">
        <v>45</v>
      </c>
      <c r="B37" s="34">
        <f t="shared" ref="B37:M37" si="5">SUM(B38:B44)</f>
        <v>0</v>
      </c>
      <c r="C37" s="34">
        <f t="shared" si="5"/>
        <v>1100000</v>
      </c>
      <c r="D37" s="34">
        <f t="shared" si="5"/>
        <v>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1100000</v>
      </c>
    </row>
    <row r="38" spans="1:14" ht="30" x14ac:dyDescent="0.25">
      <c r="A38" s="6" t="s">
        <v>46</v>
      </c>
      <c r="B38" s="7">
        <f>+'P2 Presupuesto Aprobado-Ejec'!D38</f>
        <v>0</v>
      </c>
      <c r="C38" s="7">
        <f>+'P2 Presupuesto Aprobado-Ejec'!E38</f>
        <v>1100000</v>
      </c>
      <c r="D38" s="7">
        <f>+'P2 Presupuesto Aprobado-Ejec'!F38</f>
        <v>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1100000</v>
      </c>
    </row>
    <row r="39" spans="1:14" ht="30" x14ac:dyDescent="0.2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30" x14ac:dyDescent="0.2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30" x14ac:dyDescent="0.2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30" x14ac:dyDescent="0.2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30" x14ac:dyDescent="0.2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30" x14ac:dyDescent="0.2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2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30" x14ac:dyDescent="0.2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30" x14ac:dyDescent="0.2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30" x14ac:dyDescent="0.2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30" x14ac:dyDescent="0.2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30" x14ac:dyDescent="0.2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30" x14ac:dyDescent="0.2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30" x14ac:dyDescent="0.2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2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0</v>
      </c>
      <c r="H53" s="34">
        <f t="shared" si="9"/>
        <v>0</v>
      </c>
      <c r="I53" s="34">
        <f t="shared" si="9"/>
        <v>0</v>
      </c>
      <c r="J53" s="34">
        <f t="shared" si="9"/>
        <v>0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0</v>
      </c>
    </row>
    <row r="54" spans="1:14" x14ac:dyDescent="0.2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0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0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0</v>
      </c>
    </row>
    <row r="55" spans="1:14" ht="30" x14ac:dyDescent="0.2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30" x14ac:dyDescent="0.2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30" x14ac:dyDescent="0.2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30" x14ac:dyDescent="0.2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2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2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2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30" x14ac:dyDescent="0.2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2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2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2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ht="30" x14ac:dyDescent="0.2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45" x14ac:dyDescent="0.2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30" x14ac:dyDescent="0.2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2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30" x14ac:dyDescent="0.2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2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2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2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30" x14ac:dyDescent="0.2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25">
      <c r="A75" s="35" t="s">
        <v>83</v>
      </c>
      <c r="B75" s="36">
        <f t="shared" ref="B75:M75" si="14">+B11+B17+B27+B37+B45+B53+B63+B68+B71</f>
        <v>21192467.879999999</v>
      </c>
      <c r="C75" s="36">
        <f t="shared" si="14"/>
        <v>22307198.100000001</v>
      </c>
      <c r="D75" s="36">
        <f t="shared" si="14"/>
        <v>0</v>
      </c>
      <c r="E75" s="36">
        <f t="shared" si="14"/>
        <v>0</v>
      </c>
      <c r="F75" s="36">
        <f t="shared" si="14"/>
        <v>0</v>
      </c>
      <c r="G75" s="36">
        <f t="shared" si="14"/>
        <v>0</v>
      </c>
      <c r="H75" s="36">
        <f t="shared" si="14"/>
        <v>0</v>
      </c>
      <c r="I75" s="36">
        <f t="shared" si="14"/>
        <v>0</v>
      </c>
      <c r="J75" s="36">
        <f t="shared" si="14"/>
        <v>0</v>
      </c>
      <c r="K75" s="36">
        <f t="shared" si="14"/>
        <v>0</v>
      </c>
      <c r="L75" s="36">
        <f t="shared" si="14"/>
        <v>0</v>
      </c>
      <c r="M75" s="36">
        <f t="shared" si="14"/>
        <v>0</v>
      </c>
      <c r="N75" s="36">
        <f>+N11+N17+N27+N37+N45+N53+N63+N68+N71</f>
        <v>43499665.979999997</v>
      </c>
    </row>
    <row r="76" spans="1:14" x14ac:dyDescent="0.25">
      <c r="A76" s="8"/>
      <c r="B76" s="7"/>
      <c r="H76" s="10"/>
      <c r="I76" s="11"/>
      <c r="J76" s="11"/>
    </row>
    <row r="77" spans="1:14" x14ac:dyDescent="0.2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2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30" x14ac:dyDescent="0.2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30" x14ac:dyDescent="0.2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2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2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2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2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30" x14ac:dyDescent="0.2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2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25">
      <c r="H87" s="10"/>
      <c r="I87" s="11"/>
      <c r="J87" s="11"/>
    </row>
    <row r="88" spans="1:16" ht="15.75" x14ac:dyDescent="0.25">
      <c r="A88" s="12" t="s">
        <v>94</v>
      </c>
      <c r="B88" s="13">
        <f t="shared" ref="B88:M88" si="19">+B75+B86</f>
        <v>21192467.879999999</v>
      </c>
      <c r="C88" s="13">
        <f t="shared" si="19"/>
        <v>22307198.100000001</v>
      </c>
      <c r="D88" s="13">
        <f t="shared" si="19"/>
        <v>0</v>
      </c>
      <c r="E88" s="13">
        <f t="shared" si="19"/>
        <v>0</v>
      </c>
      <c r="F88" s="13">
        <f t="shared" si="19"/>
        <v>0</v>
      </c>
      <c r="G88" s="13">
        <f t="shared" si="19"/>
        <v>0</v>
      </c>
      <c r="H88" s="13">
        <f t="shared" si="19"/>
        <v>0</v>
      </c>
      <c r="I88" s="13">
        <f t="shared" si="19"/>
        <v>0</v>
      </c>
      <c r="J88" s="13">
        <f t="shared" si="19"/>
        <v>0</v>
      </c>
      <c r="K88" s="13">
        <f t="shared" si="19"/>
        <v>0</v>
      </c>
      <c r="L88" s="13">
        <f t="shared" si="19"/>
        <v>0</v>
      </c>
      <c r="M88" s="13">
        <f t="shared" si="19"/>
        <v>0</v>
      </c>
      <c r="N88" s="13">
        <f>+N75+N86</f>
        <v>43499665.979999997</v>
      </c>
    </row>
    <row r="89" spans="1:16" x14ac:dyDescent="0.25">
      <c r="H89" s="10"/>
      <c r="I89" s="10"/>
      <c r="J89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60" t="s">
        <v>97</v>
      </c>
      <c r="L93" s="60"/>
      <c r="M93" s="60"/>
      <c r="N93" s="60"/>
      <c r="O93" s="41"/>
      <c r="P93" s="41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60"/>
      <c r="L94" s="60"/>
      <c r="M94" s="60"/>
      <c r="N94" s="60"/>
      <c r="O94" s="41"/>
      <c r="P94" s="41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25">
      <c r="A98" s="60" t="s">
        <v>107</v>
      </c>
      <c r="B98" s="60"/>
      <c r="C98" s="60"/>
      <c r="D98" s="60"/>
      <c r="E98" s="60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dia [01] de [enero] al [28] de [febrero] del [2026].</v>
      </c>
      <c r="M100" s="32"/>
      <c r="N100" s="32"/>
      <c r="O100" s="32"/>
      <c r="P100" s="32"/>
    </row>
    <row r="101" spans="1:16" ht="30" customHeight="1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61" t="str">
        <f>+'P2 Presupuesto Aprobado-Ejec'!L101</f>
        <v>Fecha de registro: desde el dia [01] de [enero] al [28] de [febrero] del [2026].</v>
      </c>
      <c r="L101" s="61"/>
      <c r="M101" s="61"/>
      <c r="N101" s="54"/>
      <c r="O101" s="54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62" t="str">
        <f>+'P1 Presupuesto Aprobado'!A109:B109</f>
        <v>LIC. ANTONIO ALVAREZ SANTOS,</v>
      </c>
      <c r="B103" s="62"/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38"/>
      <c r="P103" s="38"/>
    </row>
    <row r="104" spans="1:16" ht="15.75" x14ac:dyDescent="0.25">
      <c r="A104" s="63" t="str">
        <f>+'P1 Presupuesto Aprobado'!A110:B110</f>
        <v>Mayor, P.N.</v>
      </c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27"/>
      <c r="P104" s="27"/>
    </row>
    <row r="105" spans="1:16" ht="15" customHeight="1" x14ac:dyDescent="0.25">
      <c r="A105" s="64" t="str">
        <f>+'P1 Presupuesto Aprobado'!A111:B111</f>
        <v>Director de Área Administrativo y Financiero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" right="0" top="0.35433070866141736" bottom="0.55118110236220474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Asist_Presupuesto</cp:lastModifiedBy>
  <cp:lastPrinted>2026-03-04T21:59:46Z</cp:lastPrinted>
  <dcterms:created xsi:type="dcterms:W3CDTF">2021-09-07T14:53:21Z</dcterms:created>
  <dcterms:modified xsi:type="dcterms:W3CDTF">2026-03-04T22:03:32Z</dcterms:modified>
</cp:coreProperties>
</file>