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172.16.254.227\Ooo\JUDITH PAULINO\4TO. TRIMESTRE 2025\"/>
    </mc:Choice>
  </mc:AlternateContent>
  <xr:revisionPtr revIDLastSave="0" documentId="13_ncr:1_{8DC293F8-46B7-4CC4-ADCF-4100CF0F29BB}"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5" i="1" l="1"/>
  <c r="J29" i="1"/>
  <c r="I29" i="1"/>
</calcChain>
</file>

<file path=xl/sharedStrings.xml><?xml version="1.0" encoding="utf-8"?>
<sst xmlns="http://schemas.openxmlformats.org/spreadsheetml/2006/main" count="77" uniqueCount="76">
  <si>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</si>
  <si>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</si>
  <si>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</si>
  <si>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</si>
  <si>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</si>
  <si>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</si>
  <si>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</si>
  <si>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</si>
  <si>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</si>
  <si>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</si>
  <si>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</si>
  <si>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</si>
  <si>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</si>
  <si>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</si>
  <si>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</si>
  <si>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</si>
  <si>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</si>
  <si>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</si>
  <si>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</si>
  <si>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</si>
  <si>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</si>
  <si>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</si>
  <si>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</si>
  <si>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</si>
  <si>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</si>
  <si>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</si>
  <si>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</si>
  <si>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</si>
  <si>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</si>
  <si>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</si>
  <si>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</si>
  <si>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</si>
  <si>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</si>
  <si>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</si>
  <si>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</si>
  <si>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</si>
  <si>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</si>
  <si>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</si>
  <si>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</si>
  <si>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</si>
  <si>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</si>
  <si>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t>Física
(C)</t>
  </si>
  <si>
    <t>Financiera
(D)</t>
  </si>
  <si>
    <t>Física 
(E)</t>
  </si>
  <si>
    <t>Financiera 
 (F)</t>
  </si>
  <si>
    <t>Física 
(%)
 G=E/C</t>
  </si>
  <si>
    <t>Financiero 
(%) 
H=F/D</t>
  </si>
  <si>
    <t>Programación Trimestral</t>
  </si>
  <si>
    <t>Ejecución Trimestral</t>
  </si>
  <si>
    <t xml:space="preserve"> Presupuesto Anual</t>
  </si>
  <si>
    <t>Informe de Evaluación Trimestral de las Metas Físicas-Financieras</t>
  </si>
  <si>
    <t xml:space="preserve">Miembros Activos, en Proceso de Retito, Jubilados y Pensionados, P.N., que reciben Asistencia Social. 
</t>
  </si>
  <si>
    <t xml:space="preserve">Miembros, P.N, Jubilados y Peniosnados y sus dependientes directos </t>
  </si>
  <si>
    <t>Mejorar el acceso y disponibilidad de los servicios de salud, bienestar social y tramite de pensión de los agentes activos, en proceso de retiro, jubilados, pensionados de la Policía Nacional y sobrevivientes de estos, así como el público en general, medido por la cantidad de servicios ofrecidos.</t>
  </si>
  <si>
    <t>1.2.1.2</t>
  </si>
  <si>
    <t>1.2.2-1.2.2</t>
  </si>
  <si>
    <t xml:space="preserve">0202- Ministerio de Interior y Policia </t>
  </si>
  <si>
    <t>02- Policia Nacional</t>
  </si>
  <si>
    <t>Ser una Institución integrada comprometida con el bienestar y los deberes previsionales de los Miembros Jubilados y Pensionados de la Policía Nacional y los Sobrevivientes de estos, a través de la profesionalidad de nuestro capital humano, atención humanizada y personalizada.</t>
  </si>
  <si>
    <t>Miembros Activo en Procesos de retiro, Jubilados y Pensionados, P.N, que reciben asistencia Social</t>
  </si>
  <si>
    <t xml:space="preserve">Servicios entregados a Miembros P.N, en trámite de Pensión, Jubilados y Pensionados y sus dependientes </t>
  </si>
  <si>
    <t>0009-'Comité de Retiro Policia Nacional</t>
  </si>
  <si>
    <t xml:space="preserve">Todos los Miembros activos de la P.N. que cumplen con las condiciones estipuladas por la Ley 96-04 derogada y 590-16 para retiro. Los Miembros activos, actuales Miembros Jubilados, Pensionados de la P.N., y sus dependientes directos  que reciben asistencia social. 
</t>
  </si>
  <si>
    <t>Estado Social Democratico de Derecho.</t>
  </si>
  <si>
    <t>Construir un clima de seguridad ciudadana basado en el combate a las múltiples causas que originan la delincuencia, el crimen organizado y la violencia en la convivencia social, incluyendo la violencia contra la mujer, niños, niñas y adolescentes, mediante la articulación eficiente de las políticas de prevención, persecución y sanción.</t>
  </si>
  <si>
    <t>Imperio de la Ley y Seguridad Ciudadana.</t>
  </si>
  <si>
    <t xml:space="preserve">                                Lic. ANTONIO ALVAREZ SANTOS</t>
  </si>
  <si>
    <t xml:space="preserve">
Tramitar y calcular eficiente y oportunamente las solicitudes de pago de las pensiones de los Miembros de la Policía Nacional, garantizando el otorgamiento de los beneficios previsionales de los Miembros Jubilados, Pensionados y sus dependientes para contribuir a mejorar su calidad de vida.
</t>
  </si>
  <si>
    <t xml:space="preserve">          LIC. CESAR A. ARES MONTAS </t>
  </si>
  <si>
    <r>
      <t xml:space="preserve">                   Tte.Coronel, P. N.</t>
    </r>
    <r>
      <rPr>
        <b/>
        <sz val="14"/>
        <rFont val="Times New Roman"/>
        <family val="1"/>
      </rPr>
      <t xml:space="preserve">                                                  </t>
    </r>
    <r>
      <rPr>
        <sz val="14"/>
        <rFont val="Times New Roman"/>
        <family val="1"/>
      </rPr>
      <t xml:space="preserve">   </t>
    </r>
  </si>
  <si>
    <t>Lineamientos para la Ejecución Presupuestaria 2025 del Gobierno General Nacional</t>
  </si>
  <si>
    <r>
      <rPr>
        <b/>
        <sz val="14"/>
        <color theme="1"/>
        <rFont val="Times New Roman"/>
        <family val="1"/>
      </rPr>
      <t xml:space="preserve">                                                                           </t>
    </r>
    <r>
      <rPr>
        <b/>
        <sz val="12"/>
        <color theme="1"/>
        <rFont val="Times New Roman"/>
        <family val="1"/>
      </rPr>
      <t>Mayor, P.N.</t>
    </r>
    <r>
      <rPr>
        <sz val="14"/>
        <color theme="1"/>
        <rFont val="Times New Roman"/>
        <family val="1"/>
      </rPr>
      <t xml:space="preserve">       </t>
    </r>
  </si>
  <si>
    <t xml:space="preserve">                                        Director Administrativo y Financiero                                                                                                                                                                            </t>
  </si>
  <si>
    <t xml:space="preserve">                                  Enc. Planificación y Desarrollo                                                                                                                                                                                                                             </t>
  </si>
  <si>
    <r>
      <t xml:space="preserve">
Para el 4to</t>
    </r>
    <r>
      <rPr>
        <b/>
        <i/>
        <sz val="11"/>
        <rFont val="Calibri"/>
        <family val="2"/>
        <scheme val="minor"/>
      </rPr>
      <t xml:space="preserve">. </t>
    </r>
    <r>
      <rPr>
        <i/>
        <sz val="11"/>
        <rFont val="Calibri"/>
        <family val="2"/>
        <scheme val="minor"/>
      </rPr>
      <t xml:space="preserve">Trimestre del año, programamos la meta de ofrecer </t>
    </r>
    <r>
      <rPr>
        <b/>
        <i/>
        <sz val="11"/>
        <rFont val="Calibri"/>
        <family val="2"/>
        <scheme val="minor"/>
      </rPr>
      <t xml:space="preserve">9,500 </t>
    </r>
    <r>
      <rPr>
        <i/>
        <sz val="11"/>
        <rFont val="Calibri"/>
        <family val="2"/>
        <scheme val="minor"/>
      </rPr>
      <t xml:space="preserve">servicios, y una programación Financiera de </t>
    </r>
    <r>
      <rPr>
        <b/>
        <i/>
        <sz val="11"/>
        <rFont val="Calibri"/>
        <family val="2"/>
        <scheme val="minor"/>
      </rPr>
      <t xml:space="preserve">RD$23,982,880.17 </t>
    </r>
    <r>
      <rPr>
        <i/>
        <sz val="11"/>
        <rFont val="Calibri"/>
        <family val="2"/>
        <scheme val="minor"/>
      </rPr>
      <t xml:space="preserve">necesario para lograr la meta. 
En base a la meta planteada programada para el </t>
    </r>
    <r>
      <rPr>
        <b/>
        <i/>
        <sz val="11"/>
        <rFont val="Calibri"/>
        <family val="2"/>
        <scheme val="minor"/>
      </rPr>
      <t xml:space="preserve">2do. </t>
    </r>
    <r>
      <rPr>
        <i/>
        <sz val="11"/>
        <rFont val="Calibri"/>
        <family val="2"/>
        <scheme val="minor"/>
      </rPr>
      <t xml:space="preserve">Trimestre del año fue ejecutado un total de </t>
    </r>
    <r>
      <rPr>
        <b/>
        <i/>
        <sz val="11"/>
        <rFont val="Calibri"/>
        <family val="2"/>
        <scheme val="minor"/>
      </rPr>
      <t xml:space="preserve">9,596 </t>
    </r>
    <r>
      <rPr>
        <i/>
        <sz val="11"/>
        <rFont val="Calibri"/>
        <family val="2"/>
        <scheme val="minor"/>
      </rPr>
      <t xml:space="preserve">servicios, logrando asi el </t>
    </r>
    <r>
      <rPr>
        <b/>
        <i/>
        <sz val="11"/>
        <rFont val="Calibri"/>
        <family val="2"/>
        <scheme val="minor"/>
      </rPr>
      <t xml:space="preserve">100.73% </t>
    </r>
    <r>
      <rPr>
        <i/>
        <sz val="11"/>
        <rFont val="Calibri"/>
        <family val="2"/>
        <scheme val="minor"/>
      </rPr>
      <t xml:space="preserve">de las metas, con una ejecución financiera </t>
    </r>
    <r>
      <rPr>
        <b/>
        <i/>
        <sz val="11"/>
        <rFont val="Calibri"/>
        <family val="2"/>
        <scheme val="minor"/>
      </rPr>
      <t>RD$78,697,523.46</t>
    </r>
    <r>
      <rPr>
        <i/>
        <sz val="11"/>
        <rFont val="Calibri"/>
        <family val="2"/>
        <scheme val="minor"/>
      </rPr>
      <t xml:space="preserve">.
</t>
    </r>
    <r>
      <rPr>
        <b/>
        <i/>
        <sz val="11"/>
        <rFont val="Calibri"/>
        <family val="2"/>
        <scheme val="minor"/>
      </rPr>
      <t xml:space="preserve">Actividades Realizadas: </t>
    </r>
    <r>
      <rPr>
        <i/>
        <sz val="11"/>
        <rFont val="Calibri"/>
        <family val="2"/>
        <scheme val="minor"/>
      </rPr>
      <t xml:space="preserve">
• Implementar mecanismo de evaluación de las solicitudes de pensiones.
• Fortalecer la capacidad del Personal Humano.
• Mejorar el servicio de salud
• Fortalecer la planificación Institucional
• Jornadas medicas a los Pensionados y sus dependientes directos.
• Charla de Salud Mental.
</t>
    </r>
    <r>
      <rPr>
        <b/>
        <i/>
        <sz val="11"/>
        <rFont val="Calibri"/>
        <family val="2"/>
        <scheme val="minor"/>
      </rPr>
      <t xml:space="preserve">Resultados Obtenidos: </t>
    </r>
    <r>
      <rPr>
        <i/>
        <sz val="11"/>
        <rFont val="Calibri"/>
        <family val="2"/>
        <scheme val="minor"/>
      </rPr>
      <t xml:space="preserve">
Con la Jornada de Carnetización del Plan Máximo a los Pensionados y Jubilados de la Policía Nacional se logró carnetizar a un total de (7,736) impactando un 44% de la población que están actos para recibir el Plan Máximo, quedando pendiente un total de (9,964) equivalente a un 56%.
</t>
    </r>
  </si>
  <si>
    <t>Este Comité de Retiro, P.N., en base a la programacion financiera para el 4to. Trimestre del año fue ejecutado un total de 78,897,523.46, obteniendo el 328.14%, cantidad superior a lo programado, con una desviacion de 228.97% en la ejecucion programada, a razon de que en el 4to. trimestre se realizo una modificacion presupuestaria de un dinero que recibimos mediante la Direccion General de la Policia Nacional, para ser utilizado en el Seguro Medico Maximo de los Pensionados y Jubilados de la Policia Nacional, con la finalidad de mejorarle la calidad de vida a los mismos y se aumento la compra de los medicamentos que se le sumisitran a ellos mismos.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</si>
</sst>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0.00_);_(* \(#,##0.00\);_(* &quot;-&quot;??_);_(@_)"/>
    <numFmt numFmtId="164" formatCode="dd/mm/yyyy;@"/>
    <numFmt numFmtId="165" formatCode="[$-10409]#,##0;\-#,##0"/>
  </numFmts>
  <fonts count="33"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theme="0"/>
      <name val="Century Gothic"/>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
      <sz val="12"/>
      <color theme="1"/>
      <name val="Calibri"/>
      <family val="2"/>
      <scheme val="minor"/>
    </font>
    <font>
      <b/>
      <sz val="14"/>
      <color theme="1"/>
      <name val="Times New Roman"/>
      <family val="1"/>
    </font>
    <font>
      <b/>
      <sz val="12"/>
      <color theme="1"/>
      <name val="Times New Roman"/>
      <family val="1"/>
    </font>
    <font>
      <sz val="14"/>
      <color theme="1"/>
      <name val="Times New Roman"/>
      <family val="1"/>
    </font>
    <font>
      <sz val="12"/>
      <color theme="1"/>
      <name val="Times New Roman"/>
      <family val="1"/>
    </font>
    <font>
      <sz val="11"/>
      <name val="Calibri"/>
      <family val="2"/>
      <scheme val="minor"/>
    </font>
    <font>
      <b/>
      <sz val="12"/>
      <name val="Calibri"/>
      <family val="2"/>
      <scheme val="minor"/>
    </font>
    <font>
      <i/>
      <sz val="11"/>
      <name val="Calibri"/>
      <family val="2"/>
      <scheme val="minor"/>
    </font>
    <font>
      <b/>
      <i/>
      <sz val="11"/>
      <name val="Calibri"/>
      <family val="2"/>
      <scheme val="minor"/>
    </font>
    <font>
      <b/>
      <sz val="12"/>
      <color theme="1"/>
      <name val="Arial"/>
      <family val="2"/>
    </font>
    <font>
      <b/>
      <sz val="12"/>
      <name val="Arial"/>
      <family val="2"/>
    </font>
    <font>
      <b/>
      <sz val="12"/>
      <name val="Times New Roman"/>
      <family val="1"/>
    </font>
    <font>
      <b/>
      <sz val="14"/>
      <name val="Times New Roman"/>
      <family val="1"/>
    </font>
    <font>
      <sz val="14"/>
      <name val="Times New Roman"/>
      <family val="1"/>
    </font>
  </fonts>
  <fills count="9">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14999847407452621"/>
        <bgColor rgb="FFF5F5F5"/>
      </patternFill>
    </fill>
    <fill>
      <patternFill patternType="solid">
        <fgColor theme="0"/>
        <bgColor indexed="64"/>
      </patternFill>
    </fill>
  </fills>
  <borders count="38">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thin">
        <color theme="0" tint="-0.34998626667073579"/>
      </left>
      <right style="thin">
        <color theme="0" tint="-0.34998626667073579"/>
      </right>
      <top/>
      <bottom/>
      <diagonal/>
    </border>
    <border>
      <left/>
      <right style="thin">
        <color theme="0" tint="-0.34998626667073579"/>
      </right>
      <top/>
      <bottom/>
      <diagonal/>
    </border>
    <border>
      <left style="thin">
        <color theme="0" tint="-0.34998626667073579"/>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01">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11" fillId="0" borderId="0" xfId="0" applyFont="1" applyProtection="1">
      <protection locked="0"/>
    </xf>
    <xf numFmtId="0" fontId="10" fillId="6" borderId="19" xfId="0" applyFont="1" applyFill="1" applyBorder="1" applyAlignment="1">
      <alignment horizontal="center" vertical="center"/>
    </xf>
    <xf numFmtId="0" fontId="9" fillId="0" borderId="17" xfId="0" applyFont="1" applyBorder="1" applyAlignment="1">
      <alignment vertical="center" wrapText="1"/>
    </xf>
    <xf numFmtId="0" fontId="3" fillId="8" borderId="1" xfId="0" applyFont="1" applyFill="1" applyBorder="1" applyAlignment="1">
      <alignment vertical="top" wrapText="1"/>
    </xf>
    <xf numFmtId="0" fontId="3" fillId="8" borderId="5" xfId="0" applyFont="1" applyFill="1" applyBorder="1" applyAlignment="1">
      <alignment vertical="top" wrapText="1"/>
    </xf>
    <xf numFmtId="0" fontId="3" fillId="8"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17" fillId="0" borderId="0" xfId="0" applyFont="1" applyAlignment="1" applyProtection="1">
      <alignment horizontal="left" vertical="center" wrapText="1"/>
      <protection locked="0"/>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0" fillId="6" borderId="19" xfId="0" applyFont="1" applyFill="1" applyBorder="1" applyAlignment="1" applyProtection="1">
      <alignment horizontal="center" vertical="center" wrapText="1"/>
      <protection locked="0"/>
    </xf>
    <xf numFmtId="165" fontId="11" fillId="0" borderId="22" xfId="0" applyNumberFormat="1" applyFont="1" applyBorder="1" applyAlignment="1" applyProtection="1">
      <alignment horizontal="center" vertical="center" wrapText="1"/>
      <protection locked="0"/>
    </xf>
    <xf numFmtId="0" fontId="20" fillId="0" borderId="0" xfId="0" applyFont="1"/>
    <xf numFmtId="0" fontId="21" fillId="0" borderId="0" xfId="0" applyFont="1"/>
    <xf numFmtId="0" fontId="23" fillId="0" borderId="0" xfId="0" applyFont="1" applyAlignment="1">
      <alignment vertical="center"/>
    </xf>
    <xf numFmtId="0" fontId="11" fillId="0" borderId="22" xfId="0" applyFont="1" applyBorder="1" applyAlignment="1" applyProtection="1">
      <alignment vertical="top" wrapText="1"/>
      <protection locked="0"/>
    </xf>
    <xf numFmtId="0" fontId="24" fillId="0" borderId="17" xfId="0" applyFont="1" applyBorder="1"/>
    <xf numFmtId="0" fontId="24" fillId="0" borderId="0" xfId="0" applyFont="1"/>
    <xf numFmtId="0" fontId="15" fillId="7" borderId="32" xfId="0" applyFont="1" applyFill="1" applyBorder="1" applyAlignment="1">
      <alignment horizontal="center" vertical="center" wrapText="1" readingOrder="1"/>
    </xf>
    <xf numFmtId="0" fontId="15" fillId="7" borderId="31" xfId="0" applyFont="1" applyFill="1" applyBorder="1" applyAlignment="1">
      <alignment horizontal="center" vertical="center" wrapText="1" readingOrder="1"/>
    </xf>
    <xf numFmtId="0" fontId="15" fillId="7" borderId="33" xfId="0" applyFont="1" applyFill="1" applyBorder="1" applyAlignment="1">
      <alignment horizontal="center" vertical="center" wrapText="1" readingOrder="1"/>
    </xf>
    <xf numFmtId="0" fontId="24" fillId="0" borderId="22" xfId="0" applyFont="1" applyBorder="1" applyAlignment="1">
      <alignment vertical="center" wrapText="1"/>
    </xf>
    <xf numFmtId="3" fontId="24" fillId="0" borderId="22" xfId="0" applyNumberFormat="1" applyFont="1" applyBorder="1" applyAlignment="1">
      <alignment horizontal="center" vertical="center" wrapText="1"/>
    </xf>
    <xf numFmtId="4" fontId="24" fillId="0" borderId="22" xfId="0" applyNumberFormat="1" applyFont="1" applyBorder="1" applyAlignment="1">
      <alignment horizontal="center" vertical="center" wrapText="1"/>
    </xf>
    <xf numFmtId="4" fontId="24" fillId="0" borderId="22" xfId="0" applyNumberFormat="1" applyFont="1" applyBorder="1" applyAlignment="1">
      <alignment horizontal="center" vertical="center"/>
    </xf>
    <xf numFmtId="0" fontId="21" fillId="0" borderId="0" xfId="0" applyFont="1" applyAlignment="1">
      <alignment horizontal="center"/>
    </xf>
    <xf numFmtId="0" fontId="11" fillId="0" borderId="0" xfId="0" applyFont="1" applyAlignment="1" applyProtection="1">
      <alignment horizontal="center"/>
      <protection locked="0"/>
    </xf>
    <xf numFmtId="0" fontId="28" fillId="0" borderId="0" xfId="0" applyFont="1"/>
    <xf numFmtId="39" fontId="11" fillId="0" borderId="22" xfId="1" applyNumberFormat="1" applyFont="1" applyFill="1" applyBorder="1" applyAlignment="1" applyProtection="1">
      <alignment horizontal="center" vertical="center" wrapText="1" readingOrder="1"/>
      <protection locked="0"/>
    </xf>
    <xf numFmtId="0" fontId="9" fillId="0" borderId="22" xfId="0" applyFont="1" applyBorder="1" applyAlignment="1" applyProtection="1">
      <alignment vertical="center" wrapText="1"/>
      <protection locked="0"/>
    </xf>
    <xf numFmtId="0" fontId="9" fillId="0" borderId="34" xfId="0" applyFont="1" applyBorder="1" applyAlignment="1" applyProtection="1">
      <alignment vertical="center" wrapText="1"/>
      <protection locked="0"/>
    </xf>
    <xf numFmtId="9" fontId="0" fillId="0" borderId="0" xfId="2" applyFont="1"/>
    <xf numFmtId="10" fontId="11" fillId="0" borderId="22" xfId="2" applyNumberFormat="1" applyFont="1" applyFill="1" applyBorder="1" applyAlignment="1" applyProtection="1">
      <alignment horizontal="center" vertical="center" wrapText="1" readingOrder="1"/>
      <protection locked="0"/>
    </xf>
    <xf numFmtId="0" fontId="30" fillId="0" borderId="0" xfId="0" applyFont="1" applyAlignment="1">
      <alignment horizontal="center"/>
    </xf>
    <xf numFmtId="0" fontId="29" fillId="0" borderId="0" xfId="0" applyFont="1" applyAlignment="1">
      <alignment horizontal="center" wrapText="1"/>
    </xf>
    <xf numFmtId="0" fontId="0" fillId="6" borderId="22" xfId="0" applyFill="1" applyBorder="1" applyAlignment="1">
      <alignment horizontal="lef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9" fillId="6" borderId="22" xfId="0" applyFont="1" applyFill="1" applyBorder="1" applyAlignment="1">
      <alignment horizontal="left" vertical="center" wrapText="1"/>
    </xf>
    <xf numFmtId="0" fontId="17" fillId="0" borderId="0" xfId="0" applyFont="1" applyAlignment="1" applyProtection="1">
      <alignment vertical="center" wrapText="1"/>
      <protection locked="0"/>
    </xf>
    <xf numFmtId="0" fontId="17" fillId="0" borderId="18" xfId="0" applyFont="1" applyBorder="1" applyAlignment="1" applyProtection="1">
      <alignment vertical="center" wrapText="1"/>
      <protection locked="0"/>
    </xf>
    <xf numFmtId="0" fontId="17" fillId="0" borderId="0" xfId="0" applyFont="1" applyAlignment="1" applyProtection="1">
      <alignment horizontal="left" vertical="center" wrapText="1"/>
      <protection locked="0"/>
    </xf>
    <xf numFmtId="0" fontId="17" fillId="0" borderId="18" xfId="0" applyFont="1" applyBorder="1" applyAlignment="1" applyProtection="1">
      <alignment horizontal="left" vertical="center" wrapText="1"/>
      <protection locked="0"/>
    </xf>
    <xf numFmtId="0" fontId="13" fillId="6" borderId="23" xfId="0" applyFont="1" applyFill="1" applyBorder="1" applyAlignment="1">
      <alignment horizontal="center" vertical="center" wrapText="1" readingOrder="1"/>
    </xf>
    <xf numFmtId="0" fontId="13" fillId="6" borderId="24" xfId="0" applyFont="1" applyFill="1" applyBorder="1" applyAlignment="1">
      <alignment horizontal="center" vertical="center" wrapText="1" readingOrder="1"/>
    </xf>
    <xf numFmtId="0" fontId="13" fillId="6" borderId="25" xfId="0" applyFont="1" applyFill="1" applyBorder="1" applyAlignment="1">
      <alignment horizontal="center" vertical="center" wrapText="1" readingOrder="1"/>
    </xf>
    <xf numFmtId="0" fontId="13" fillId="6" borderId="26" xfId="0" applyFont="1" applyFill="1" applyBorder="1" applyAlignment="1">
      <alignment horizontal="center" vertical="center" wrapText="1" readingOrder="1"/>
    </xf>
    <xf numFmtId="0" fontId="13" fillId="6" borderId="30" xfId="0" applyFont="1" applyFill="1" applyBorder="1" applyAlignment="1">
      <alignment horizontal="center" vertical="center" wrapText="1" readingOrder="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16" fillId="0" borderId="19" xfId="0" quotePrefix="1" applyNumberFormat="1" applyFont="1" applyBorder="1" applyAlignment="1" applyProtection="1">
      <alignment horizontal="left" vertical="center" wrapText="1"/>
      <protection locked="0"/>
    </xf>
    <xf numFmtId="49" fontId="16" fillId="0" borderId="20" xfId="0" quotePrefix="1" applyNumberFormat="1" applyFont="1" applyBorder="1" applyAlignment="1" applyProtection="1">
      <alignment horizontal="left" vertical="center" wrapText="1"/>
      <protection locked="0"/>
    </xf>
    <xf numFmtId="49" fontId="16" fillId="0" borderId="21" xfId="0" quotePrefix="1" applyNumberFormat="1" applyFont="1" applyBorder="1" applyAlignment="1" applyProtection="1">
      <alignment horizontal="left" vertical="center" wrapText="1"/>
      <protection locked="0"/>
    </xf>
    <xf numFmtId="0" fontId="17" fillId="0" borderId="0" xfId="0" applyFont="1" applyAlignment="1" applyProtection="1">
      <alignment horizontal="left" vertical="center"/>
      <protection locked="0"/>
    </xf>
    <xf numFmtId="0" fontId="17" fillId="0" borderId="18" xfId="0" applyFont="1" applyBorder="1" applyAlignment="1" applyProtection="1">
      <alignment horizontal="left" vertical="center"/>
      <protection locked="0"/>
    </xf>
    <xf numFmtId="0" fontId="13" fillId="7"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0"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26" fillId="0" borderId="35" xfId="0" applyFont="1" applyBorder="1" applyAlignment="1" applyProtection="1">
      <alignment horizontal="left" vertical="top" wrapText="1"/>
      <protection locked="0"/>
    </xf>
    <xf numFmtId="0" fontId="26" fillId="0" borderId="36" xfId="0" applyFont="1" applyBorder="1" applyAlignment="1" applyProtection="1">
      <alignment horizontal="left" vertical="top" wrapText="1"/>
      <protection locked="0"/>
    </xf>
    <xf numFmtId="0" fontId="26" fillId="0" borderId="37" xfId="0" applyFont="1" applyBorder="1" applyAlignment="1" applyProtection="1">
      <alignment horizontal="left" vertical="top" wrapText="1"/>
      <protection locked="0"/>
    </xf>
    <xf numFmtId="0" fontId="7" fillId="4" borderId="22" xfId="0" applyFont="1" applyFill="1" applyBorder="1" applyAlignment="1">
      <alignment horizontal="left" vertical="center"/>
    </xf>
    <xf numFmtId="0" fontId="8" fillId="5" borderId="22" xfId="0" applyFont="1" applyFill="1" applyBorder="1" applyAlignment="1">
      <alignment horizontal="left" vertical="center" wrapText="1"/>
    </xf>
    <xf numFmtId="0" fontId="8" fillId="5" borderId="22" xfId="0" applyFont="1" applyFill="1" applyBorder="1" applyAlignment="1">
      <alignment horizontal="left" vertical="center"/>
    </xf>
    <xf numFmtId="0" fontId="17" fillId="0" borderId="22" xfId="0" applyFont="1" applyBorder="1" applyAlignment="1" applyProtection="1">
      <alignment horizontal="left" vertical="center" wrapText="1"/>
      <protection locked="0"/>
    </xf>
    <xf numFmtId="0" fontId="26" fillId="0" borderId="22" xfId="0" applyFont="1" applyBorder="1" applyAlignment="1" applyProtection="1">
      <alignment horizontal="left" vertical="center" wrapText="1"/>
      <protection locked="0"/>
    </xf>
    <xf numFmtId="0" fontId="27" fillId="0" borderId="22" xfId="0" applyFont="1" applyBorder="1" applyAlignment="1" applyProtection="1">
      <alignment horizontal="left" vertical="center" wrapText="1"/>
      <protection locked="0"/>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0" borderId="28" xfId="2" applyNumberFormat="1" applyFont="1" applyFill="1" applyBorder="1" applyAlignment="1" applyProtection="1">
      <alignment horizontal="center" vertical="center" wrapText="1" readingOrder="1"/>
    </xf>
    <xf numFmtId="10" fontId="11" fillId="0" borderId="29" xfId="2" applyNumberFormat="1" applyFont="1" applyFill="1" applyBorder="1" applyAlignment="1" applyProtection="1">
      <alignment horizontal="center" vertical="center" wrapText="1" readingOrder="1"/>
    </xf>
    <xf numFmtId="0" fontId="25" fillId="5" borderId="17" xfId="0" applyFont="1" applyFill="1" applyBorder="1" applyAlignment="1">
      <alignment horizontal="left" vertical="center"/>
    </xf>
    <xf numFmtId="0" fontId="25" fillId="5" borderId="0" xfId="0" applyFont="1" applyFill="1" applyAlignment="1">
      <alignment horizontal="left" vertical="center"/>
    </xf>
    <xf numFmtId="0" fontId="25" fillId="5" borderId="18" xfId="0" applyFont="1" applyFill="1" applyBorder="1" applyAlignment="1">
      <alignment horizontal="left" vertical="center"/>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0</xdr:rowOff>
    </xdr:from>
    <xdr:ext cx="1174750" cy="809625"/>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1" y="0"/>
          <a:ext cx="1174750" cy="809625"/>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28:J29" totalsRowShown="0" headerRowDxfId="14" dataDxfId="12" headerRowBorderDxfId="13" tableBorderDxfId="11" totalsRowBorderDxfId="10">
  <tableColumns count="10">
    <tableColumn id="1" xr3:uid="{00000000-0010-0000-0000-000001000000}" name="Producto" dataDxfId="9"/>
    <tableColumn id="2" xr3:uid="{00000000-0010-0000-0000-000002000000}" name="Indicador" dataDxfId="8"/>
    <tableColumn id="3" xr3:uid="{00000000-0010-0000-0000-000003000000}" name="Física_x000a_(A)" dataDxfId="7"/>
    <tableColumn id="4" xr3:uid="{00000000-0010-0000-0000-000004000000}" name="Financiera_x000a_(B)" dataDxfId="6"/>
    <tableColumn id="9" xr3:uid="{00000000-0010-0000-0000-000009000000}" name="Física_x000a_(C)" dataDxfId="5"/>
    <tableColumn id="10" xr3:uid="{00000000-0010-0000-0000-00000A000000}" name="Financiera_x000a_(D)" dataDxfId="4"/>
    <tableColumn id="5" xr3:uid="{00000000-0010-0000-0000-000005000000}" name="Física _x000a_(E)" dataDxfId="3"/>
    <tableColumn id="6" xr3:uid="{00000000-0010-0000-0000-000006000000}" name="Financiera _x000a_ (F)" dataDxfId="2"/>
    <tableColumn id="7" xr3:uid="{00000000-0010-0000-0000-000007000000}" name="Física _x000a_(%)_x000a_ G=E/C" dataDxfId="1">
      <calculatedColumnFormula>Tabla1[[#This Row],[Física 
(E)]]/Tabla1[[#This Row],[Física
(C)]]</calculatedColumnFormula>
    </tableColumn>
    <tableColumn id="8" xr3:uid="{00000000-0010-0000-0000-000008000000}" name="Financiero _x000a_(%) _x000a_H=F/D" dataDxfId="0" dataCellStyle="Porcentaje">
      <calculatedColumnFormula>Tabla1[[#This Row],[Financiera 
 (F)]]/Tabla1[[#This Row],[Financiera
(D)]]</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8"/>
  <sheetViews>
    <sheetView tabSelected="1" topLeftCell="A31" zoomScaleNormal="100" workbookViewId="0">
      <selection activeCell="B35" sqref="B35:J35"/>
    </sheetView>
  </sheetViews>
  <sheetFormatPr baseColWidth="10" defaultRowHeight="15" x14ac:dyDescent="0.25"/>
  <cols>
    <col min="1" max="1" width="18.7109375" style="5" customWidth="1"/>
    <col min="2" max="2" width="17.140625" style="5" customWidth="1"/>
    <col min="3" max="3" width="9.28515625" style="5" customWidth="1"/>
    <col min="4" max="4" width="14.140625" style="5" customWidth="1"/>
    <col min="5" max="5" width="8.140625" style="5" customWidth="1"/>
    <col min="6" max="6" width="14.85546875" style="5" customWidth="1"/>
    <col min="7" max="7" width="10.7109375" style="5" customWidth="1"/>
    <col min="8" max="8" width="15.85546875" style="5" customWidth="1"/>
    <col min="9" max="9" width="12.28515625" style="5" customWidth="1"/>
    <col min="10" max="10" width="13" style="5" customWidth="1"/>
    <col min="11" max="11" width="11.42578125" style="5"/>
  </cols>
  <sheetData>
    <row r="1" spans="1:11" ht="21.75" thickBot="1" x14ac:dyDescent="0.3">
      <c r="A1" s="8"/>
      <c r="B1" s="61" t="s">
        <v>50</v>
      </c>
      <c r="C1" s="62"/>
      <c r="D1" s="62"/>
      <c r="E1" s="62"/>
      <c r="F1" s="62"/>
      <c r="G1" s="62"/>
      <c r="H1" s="62"/>
      <c r="I1" s="62"/>
      <c r="J1" s="63"/>
      <c r="K1" s="1"/>
    </row>
    <row r="2" spans="1:11" ht="21.75" thickBot="1" x14ac:dyDescent="0.3">
      <c r="A2" s="9"/>
      <c r="B2" s="64" t="s">
        <v>0</v>
      </c>
      <c r="C2" s="65"/>
      <c r="D2" s="64" t="s">
        <v>1</v>
      </c>
      <c r="E2" s="65"/>
      <c r="F2" s="65"/>
      <c r="G2" s="65"/>
      <c r="H2" s="66"/>
      <c r="I2" s="2" t="s">
        <v>2</v>
      </c>
      <c r="J2" s="3" t="s">
        <v>3</v>
      </c>
      <c r="K2" s="1"/>
    </row>
    <row r="3" spans="1:11" ht="24.75" customHeight="1" thickBot="1" x14ac:dyDescent="0.3">
      <c r="A3" s="10"/>
      <c r="B3" s="67" t="s">
        <v>4</v>
      </c>
      <c r="C3" s="68"/>
      <c r="D3" s="67" t="s">
        <v>70</v>
      </c>
      <c r="E3" s="68"/>
      <c r="F3" s="68"/>
      <c r="G3" s="68"/>
      <c r="H3" s="69"/>
      <c r="I3" s="14"/>
      <c r="J3" s="15"/>
      <c r="K3" s="1"/>
    </row>
    <row r="4" spans="1:11" x14ac:dyDescent="0.25">
      <c r="A4" s="70"/>
      <c r="B4" s="71"/>
      <c r="C4" s="71"/>
      <c r="D4" s="72"/>
      <c r="E4" s="72"/>
      <c r="F4" s="72"/>
      <c r="G4" s="72"/>
      <c r="H4" s="72"/>
      <c r="I4" s="71"/>
      <c r="J4" s="73"/>
      <c r="K4" s="1"/>
    </row>
    <row r="5" spans="1:11" ht="3" customHeight="1" x14ac:dyDescent="0.25">
      <c r="A5" s="42"/>
      <c r="B5" s="43"/>
      <c r="C5" s="43"/>
      <c r="D5" s="43"/>
      <c r="E5" s="43"/>
      <c r="F5" s="43"/>
      <c r="G5" s="43"/>
      <c r="H5" s="43"/>
      <c r="I5" s="43"/>
      <c r="J5" s="44"/>
      <c r="K5" s="1"/>
    </row>
    <row r="6" spans="1:11" ht="15.75" x14ac:dyDescent="0.25">
      <c r="A6" s="45" t="s">
        <v>5</v>
      </c>
      <c r="B6" s="46"/>
      <c r="C6" s="46"/>
      <c r="D6" s="46"/>
      <c r="E6" s="46"/>
      <c r="F6" s="46"/>
      <c r="G6" s="46"/>
      <c r="H6" s="46"/>
      <c r="I6" s="46"/>
      <c r="J6" s="47"/>
      <c r="K6" s="1"/>
    </row>
    <row r="7" spans="1:11" ht="15.75" x14ac:dyDescent="0.25">
      <c r="A7" s="48" t="s">
        <v>6</v>
      </c>
      <c r="B7" s="49"/>
      <c r="C7" s="49"/>
      <c r="D7" s="49"/>
      <c r="E7" s="49"/>
      <c r="F7" s="49"/>
      <c r="G7" s="49"/>
      <c r="H7" s="49"/>
      <c r="I7" s="49"/>
      <c r="J7" s="50"/>
      <c r="K7" s="1"/>
    </row>
    <row r="8" spans="1:11" x14ac:dyDescent="0.25">
      <c r="A8" s="4" t="s">
        <v>7</v>
      </c>
      <c r="B8" s="74" t="s">
        <v>56</v>
      </c>
      <c r="C8" s="75"/>
      <c r="D8" s="75"/>
      <c r="E8" s="75"/>
      <c r="F8" s="75"/>
      <c r="G8" s="75"/>
      <c r="H8" s="75"/>
      <c r="I8" s="75"/>
      <c r="J8" s="76"/>
      <c r="K8" s="1"/>
    </row>
    <row r="9" spans="1:11" ht="15" customHeight="1" x14ac:dyDescent="0.25">
      <c r="A9" s="11" t="s">
        <v>36</v>
      </c>
      <c r="B9" s="74" t="s">
        <v>57</v>
      </c>
      <c r="C9" s="75"/>
      <c r="D9" s="75"/>
      <c r="E9" s="75"/>
      <c r="F9" s="75"/>
      <c r="G9" s="75"/>
      <c r="H9" s="75"/>
      <c r="I9" s="75"/>
      <c r="J9" s="76"/>
      <c r="K9" s="1"/>
    </row>
    <row r="10" spans="1:11" x14ac:dyDescent="0.25">
      <c r="A10" s="11" t="s">
        <v>37</v>
      </c>
      <c r="B10" s="74" t="s">
        <v>61</v>
      </c>
      <c r="C10" s="75"/>
      <c r="D10" s="75"/>
      <c r="E10" s="75"/>
      <c r="F10" s="75"/>
      <c r="G10" s="75"/>
      <c r="H10" s="75"/>
      <c r="I10" s="75"/>
      <c r="J10" s="76"/>
      <c r="K10" s="1"/>
    </row>
    <row r="11" spans="1:11" ht="51" customHeight="1" x14ac:dyDescent="0.25">
      <c r="A11" s="4" t="s">
        <v>8</v>
      </c>
      <c r="B11" s="54" t="s">
        <v>67</v>
      </c>
      <c r="C11" s="77"/>
      <c r="D11" s="77"/>
      <c r="E11" s="77"/>
      <c r="F11" s="77"/>
      <c r="G11" s="77"/>
      <c r="H11" s="77"/>
      <c r="I11" s="77"/>
      <c r="J11" s="78"/>
    </row>
    <row r="12" spans="1:11" ht="43.5" customHeight="1" x14ac:dyDescent="0.25">
      <c r="A12" s="4" t="s">
        <v>9</v>
      </c>
      <c r="B12" s="54" t="s">
        <v>58</v>
      </c>
      <c r="C12" s="54"/>
      <c r="D12" s="54"/>
      <c r="E12" s="54"/>
      <c r="F12" s="54"/>
      <c r="G12" s="54"/>
      <c r="H12" s="54"/>
      <c r="I12" s="54"/>
      <c r="J12" s="55"/>
    </row>
    <row r="13" spans="1:11" ht="15.75" x14ac:dyDescent="0.25">
      <c r="A13" s="45" t="s">
        <v>10</v>
      </c>
      <c r="B13" s="46"/>
      <c r="C13" s="46"/>
      <c r="D13" s="46"/>
      <c r="E13" s="46"/>
      <c r="F13" s="46"/>
      <c r="G13" s="46"/>
      <c r="H13" s="46"/>
      <c r="I13" s="46"/>
      <c r="J13" s="47"/>
    </row>
    <row r="14" spans="1:11" ht="27.75" customHeight="1" x14ac:dyDescent="0.25">
      <c r="A14" s="4" t="s">
        <v>11</v>
      </c>
      <c r="B14" s="12">
        <v>1</v>
      </c>
      <c r="C14" s="51" t="s">
        <v>63</v>
      </c>
      <c r="D14" s="51"/>
      <c r="E14" s="51"/>
      <c r="F14" s="51"/>
      <c r="G14" s="51"/>
      <c r="H14" s="51"/>
      <c r="I14" s="51"/>
      <c r="J14" s="51"/>
    </row>
    <row r="15" spans="1:11" ht="26.25" customHeight="1" x14ac:dyDescent="0.25">
      <c r="A15" s="4" t="s">
        <v>12</v>
      </c>
      <c r="B15" s="6" t="s">
        <v>54</v>
      </c>
      <c r="C15" s="41" t="s">
        <v>65</v>
      </c>
      <c r="D15" s="41"/>
      <c r="E15" s="41"/>
      <c r="F15" s="41"/>
      <c r="G15" s="41"/>
      <c r="H15" s="41"/>
      <c r="I15" s="41"/>
      <c r="J15" s="41"/>
    </row>
    <row r="16" spans="1:11" ht="60" customHeight="1" x14ac:dyDescent="0.25">
      <c r="A16" s="4" t="s">
        <v>13</v>
      </c>
      <c r="B16" s="16" t="s">
        <v>55</v>
      </c>
      <c r="C16" s="41" t="s">
        <v>64</v>
      </c>
      <c r="D16" s="41"/>
      <c r="E16" s="41"/>
      <c r="F16" s="41"/>
      <c r="G16" s="41"/>
      <c r="H16" s="41"/>
      <c r="I16" s="41"/>
      <c r="J16" s="41"/>
    </row>
    <row r="17" spans="1:14" ht="15.75" x14ac:dyDescent="0.25">
      <c r="A17" s="45" t="s">
        <v>14</v>
      </c>
      <c r="B17" s="46"/>
      <c r="C17" s="46"/>
      <c r="D17" s="46"/>
      <c r="E17" s="46"/>
      <c r="F17" s="46"/>
      <c r="G17" s="46"/>
      <c r="H17" s="46"/>
      <c r="I17" s="46"/>
      <c r="J17" s="47"/>
    </row>
    <row r="18" spans="1:14" ht="26.25" customHeight="1" x14ac:dyDescent="0.25">
      <c r="A18" s="4" t="s">
        <v>15</v>
      </c>
      <c r="B18" s="52" t="s">
        <v>51</v>
      </c>
      <c r="C18" s="52"/>
      <c r="D18" s="52"/>
      <c r="E18" s="52"/>
      <c r="F18" s="52"/>
      <c r="G18" s="52"/>
      <c r="H18" s="52"/>
      <c r="I18" s="52"/>
      <c r="J18" s="53"/>
    </row>
    <row r="19" spans="1:14" ht="43.5" customHeight="1" x14ac:dyDescent="0.25">
      <c r="A19" s="7" t="s">
        <v>16</v>
      </c>
      <c r="B19" s="54" t="s">
        <v>62</v>
      </c>
      <c r="C19" s="54"/>
      <c r="D19" s="54"/>
      <c r="E19" s="54"/>
      <c r="F19" s="54"/>
      <c r="G19" s="54"/>
      <c r="H19" s="54"/>
      <c r="I19" s="54"/>
      <c r="J19" s="55"/>
    </row>
    <row r="20" spans="1:14" ht="22.5" customHeight="1" x14ac:dyDescent="0.25">
      <c r="A20" s="7" t="s">
        <v>17</v>
      </c>
      <c r="B20" s="54" t="s">
        <v>52</v>
      </c>
      <c r="C20" s="54"/>
      <c r="D20" s="54"/>
      <c r="E20" s="54"/>
      <c r="F20" s="54"/>
      <c r="G20" s="54"/>
      <c r="H20" s="54"/>
      <c r="I20" s="54"/>
      <c r="J20" s="55"/>
    </row>
    <row r="21" spans="1:14" ht="54" customHeight="1" x14ac:dyDescent="0.25">
      <c r="A21" s="7" t="s">
        <v>38</v>
      </c>
      <c r="B21" s="54" t="s">
        <v>53</v>
      </c>
      <c r="C21" s="54"/>
      <c r="D21" s="54"/>
      <c r="E21" s="54"/>
      <c r="F21" s="54"/>
      <c r="G21" s="54"/>
      <c r="H21" s="54"/>
      <c r="I21" s="54"/>
      <c r="J21" s="55"/>
      <c r="K21" s="1"/>
    </row>
    <row r="22" spans="1:14" ht="15.75" x14ac:dyDescent="0.25">
      <c r="A22" s="45" t="s">
        <v>18</v>
      </c>
      <c r="B22" s="46"/>
      <c r="C22" s="46"/>
      <c r="D22" s="46"/>
      <c r="E22" s="46"/>
      <c r="F22" s="46"/>
      <c r="G22" s="46"/>
      <c r="H22" s="46"/>
      <c r="I22" s="46"/>
      <c r="J22" s="47"/>
    </row>
    <row r="23" spans="1:14" ht="15.75" x14ac:dyDescent="0.25">
      <c r="A23" s="48" t="s">
        <v>19</v>
      </c>
      <c r="B23" s="49"/>
      <c r="C23" s="49"/>
      <c r="D23" s="49"/>
      <c r="E23" s="49"/>
      <c r="F23" s="49"/>
      <c r="G23" s="49"/>
      <c r="H23" s="49"/>
      <c r="I23" s="49"/>
      <c r="J23" s="50"/>
      <c r="K23" s="1"/>
    </row>
    <row r="24" spans="1:14" ht="15" customHeight="1" x14ac:dyDescent="0.25">
      <c r="A24" s="56" t="s">
        <v>20</v>
      </c>
      <c r="B24" s="57"/>
      <c r="C24" s="58" t="s">
        <v>21</v>
      </c>
      <c r="D24" s="60"/>
      <c r="E24" s="60"/>
      <c r="F24" s="60" t="s">
        <v>22</v>
      </c>
      <c r="G24" s="60"/>
      <c r="H24" s="57"/>
      <c r="I24" s="58" t="s">
        <v>23</v>
      </c>
      <c r="J24" s="59"/>
    </row>
    <row r="25" spans="1:14" x14ac:dyDescent="0.25">
      <c r="A25" s="94">
        <v>88379382</v>
      </c>
      <c r="B25" s="95"/>
      <c r="C25" s="82">
        <v>88379382</v>
      </c>
      <c r="D25" s="83"/>
      <c r="E25" s="84"/>
      <c r="F25" s="82">
        <v>78697523.459999993</v>
      </c>
      <c r="G25" s="83"/>
      <c r="H25" s="84"/>
      <c r="I25" s="96">
        <f>F25/C25</f>
        <v>0.89045116269312674</v>
      </c>
      <c r="J25" s="97"/>
    </row>
    <row r="26" spans="1:14" ht="15.75" x14ac:dyDescent="0.25">
      <c r="A26" s="98" t="s">
        <v>24</v>
      </c>
      <c r="B26" s="99"/>
      <c r="C26" s="99"/>
      <c r="D26" s="99"/>
      <c r="E26" s="99"/>
      <c r="F26" s="99"/>
      <c r="G26" s="99"/>
      <c r="H26" s="99"/>
      <c r="I26" s="99"/>
      <c r="J26" s="100"/>
      <c r="K26" s="1"/>
    </row>
    <row r="27" spans="1:14" x14ac:dyDescent="0.25">
      <c r="A27" s="22"/>
      <c r="B27" s="23"/>
      <c r="C27" s="79" t="s">
        <v>49</v>
      </c>
      <c r="D27" s="80"/>
      <c r="E27" s="79" t="s">
        <v>47</v>
      </c>
      <c r="F27" s="80"/>
      <c r="G27" s="79" t="s">
        <v>48</v>
      </c>
      <c r="H27" s="79"/>
      <c r="I27" s="79" t="s">
        <v>25</v>
      </c>
      <c r="J27" s="81"/>
    </row>
    <row r="28" spans="1:14" ht="48.75" customHeight="1" x14ac:dyDescent="0.25">
      <c r="A28" s="24" t="s">
        <v>26</v>
      </c>
      <c r="B28" s="25" t="s">
        <v>27</v>
      </c>
      <c r="C28" s="25" t="s">
        <v>39</v>
      </c>
      <c r="D28" s="25" t="s">
        <v>40</v>
      </c>
      <c r="E28" s="25" t="s">
        <v>41</v>
      </c>
      <c r="F28" s="25" t="s">
        <v>42</v>
      </c>
      <c r="G28" s="25" t="s">
        <v>43</v>
      </c>
      <c r="H28" s="25" t="s">
        <v>44</v>
      </c>
      <c r="I28" s="25" t="s">
        <v>45</v>
      </c>
      <c r="J28" s="26" t="s">
        <v>46</v>
      </c>
      <c r="N28" s="37"/>
    </row>
    <row r="29" spans="1:14" ht="89.25" customHeight="1" x14ac:dyDescent="0.25">
      <c r="A29" s="21" t="s">
        <v>59</v>
      </c>
      <c r="B29" s="27" t="s">
        <v>60</v>
      </c>
      <c r="C29" s="28">
        <v>41000</v>
      </c>
      <c r="D29" s="29">
        <v>88379382</v>
      </c>
      <c r="E29" s="28">
        <v>9500</v>
      </c>
      <c r="F29" s="30">
        <v>23982880.170000002</v>
      </c>
      <c r="G29" s="17">
        <v>9569</v>
      </c>
      <c r="H29" s="34">
        <v>78697523.459999993</v>
      </c>
      <c r="I29" s="38">
        <f>Tabla1[[#This Row],[Física 
(E)]]/Tabla1[[#This Row],[Física
(C)]]</f>
        <v>1.0072631578947369</v>
      </c>
      <c r="J29" s="38">
        <f>Tabla1[[#This Row],[Financiera 
 (F)]]/Tabla1[[#This Row],[Financiera
(D)]]</f>
        <v>3.2814041892450478</v>
      </c>
    </row>
    <row r="30" spans="1:14" ht="15.75" x14ac:dyDescent="0.25">
      <c r="A30" s="88" t="s">
        <v>28</v>
      </c>
      <c r="B30" s="88"/>
      <c r="C30" s="88"/>
      <c r="D30" s="88"/>
      <c r="E30" s="88"/>
      <c r="F30" s="88"/>
      <c r="G30" s="88"/>
      <c r="H30" s="88"/>
      <c r="I30" s="88"/>
      <c r="J30" s="88"/>
    </row>
    <row r="31" spans="1:14" ht="15.75" x14ac:dyDescent="0.25">
      <c r="A31" s="90" t="s">
        <v>29</v>
      </c>
      <c r="B31" s="90"/>
      <c r="C31" s="90"/>
      <c r="D31" s="90"/>
      <c r="E31" s="90"/>
      <c r="F31" s="90"/>
      <c r="G31" s="90"/>
      <c r="H31" s="90"/>
      <c r="I31" s="90"/>
      <c r="J31" s="90"/>
      <c r="K31" s="1"/>
    </row>
    <row r="32" spans="1:14" ht="18.75" customHeight="1" x14ac:dyDescent="0.25">
      <c r="A32" s="35" t="s">
        <v>30</v>
      </c>
      <c r="B32" s="91">
        <v>5980</v>
      </c>
      <c r="C32" s="91"/>
      <c r="D32" s="91"/>
      <c r="E32" s="91"/>
      <c r="F32" s="91"/>
      <c r="G32" s="91"/>
      <c r="H32" s="91"/>
      <c r="I32" s="91"/>
      <c r="J32" s="91"/>
    </row>
    <row r="33" spans="1:11" ht="42.75" customHeight="1" x14ac:dyDescent="0.25">
      <c r="A33" s="35" t="s">
        <v>31</v>
      </c>
      <c r="B33" s="91" t="s">
        <v>62</v>
      </c>
      <c r="C33" s="91"/>
      <c r="D33" s="91"/>
      <c r="E33" s="91"/>
      <c r="F33" s="91"/>
      <c r="G33" s="91"/>
      <c r="H33" s="91"/>
      <c r="I33" s="91"/>
      <c r="J33" s="91"/>
    </row>
    <row r="34" spans="1:11" ht="322.5" customHeight="1" x14ac:dyDescent="0.25">
      <c r="A34" s="36" t="s">
        <v>32</v>
      </c>
      <c r="B34" s="85" t="s">
        <v>74</v>
      </c>
      <c r="C34" s="86"/>
      <c r="D34" s="86"/>
      <c r="E34" s="86"/>
      <c r="F34" s="86"/>
      <c r="G34" s="86"/>
      <c r="H34" s="86"/>
      <c r="I34" s="86"/>
      <c r="J34" s="87"/>
    </row>
    <row r="35" spans="1:11" ht="96.75" customHeight="1" x14ac:dyDescent="0.25">
      <c r="A35" s="35" t="s">
        <v>33</v>
      </c>
      <c r="B35" s="92" t="s">
        <v>75</v>
      </c>
      <c r="C35" s="93"/>
      <c r="D35" s="93"/>
      <c r="E35" s="93"/>
      <c r="F35" s="93"/>
      <c r="G35" s="93"/>
      <c r="H35" s="93"/>
      <c r="I35" s="93"/>
      <c r="J35" s="93"/>
    </row>
    <row r="36" spans="1:11" ht="15.75" x14ac:dyDescent="0.25">
      <c r="A36" s="88" t="s">
        <v>34</v>
      </c>
      <c r="B36" s="88"/>
      <c r="C36" s="88"/>
      <c r="D36" s="88"/>
      <c r="E36" s="88"/>
      <c r="F36" s="88"/>
      <c r="G36" s="88"/>
      <c r="H36" s="88"/>
      <c r="I36" s="88"/>
      <c r="J36" s="88"/>
    </row>
    <row r="37" spans="1:11" ht="15.75" x14ac:dyDescent="0.25">
      <c r="A37" s="89" t="s">
        <v>35</v>
      </c>
      <c r="B37" s="89"/>
      <c r="C37" s="89"/>
      <c r="D37" s="89"/>
      <c r="E37" s="89"/>
      <c r="F37" s="89"/>
      <c r="G37" s="89"/>
      <c r="H37" s="89"/>
      <c r="I37" s="89"/>
      <c r="J37" s="89"/>
      <c r="K37" s="1"/>
    </row>
    <row r="38" spans="1:11" x14ac:dyDescent="0.25">
      <c r="A38" s="13"/>
      <c r="B38" s="13"/>
      <c r="C38" s="13"/>
      <c r="D38" s="13"/>
      <c r="E38" s="13"/>
      <c r="F38" s="13"/>
      <c r="G38" s="13"/>
      <c r="H38" s="13"/>
      <c r="I38" s="13"/>
      <c r="J38" s="13"/>
    </row>
    <row r="43" spans="1:11" ht="18" customHeight="1" x14ac:dyDescent="0.25">
      <c r="A43" s="33" t="s">
        <v>66</v>
      </c>
      <c r="B43" s="33"/>
      <c r="C43" s="33"/>
      <c r="D43" s="33"/>
      <c r="E43" s="40" t="s">
        <v>68</v>
      </c>
      <c r="F43" s="40"/>
      <c r="G43" s="40"/>
      <c r="H43" s="40"/>
      <c r="I43" s="40"/>
      <c r="J43" s="40"/>
    </row>
    <row r="44" spans="1:11" ht="18.75" x14ac:dyDescent="0.3">
      <c r="A44" s="31" t="s">
        <v>71</v>
      </c>
      <c r="B44" s="32"/>
      <c r="C44" s="32"/>
      <c r="D44" s="32"/>
      <c r="E44" s="32"/>
      <c r="F44" s="39" t="s">
        <v>69</v>
      </c>
      <c r="G44" s="39"/>
      <c r="H44" s="39"/>
      <c r="I44" s="39"/>
      <c r="J44" s="23"/>
    </row>
    <row r="45" spans="1:11" ht="15.75" x14ac:dyDescent="0.25">
      <c r="A45" s="20" t="s">
        <v>72</v>
      </c>
      <c r="B45" s="20"/>
      <c r="C45" s="20"/>
      <c r="D45" s="20"/>
      <c r="F45" s="20" t="s">
        <v>73</v>
      </c>
      <c r="G45" s="20"/>
      <c r="H45" s="20"/>
      <c r="I45" s="20"/>
      <c r="J45" s="20"/>
      <c r="K45" s="20"/>
    </row>
    <row r="46" spans="1:11" ht="18.75" x14ac:dyDescent="0.3">
      <c r="A46" s="18"/>
    </row>
    <row r="47" spans="1:11" ht="15.75" x14ac:dyDescent="0.25">
      <c r="A47" s="19"/>
    </row>
    <row r="48" spans="1:11" ht="15.75" x14ac:dyDescent="0.25">
      <c r="A48" s="20"/>
    </row>
  </sheetData>
  <mergeCells count="48">
    <mergeCell ref="B34:J34"/>
    <mergeCell ref="A36:J36"/>
    <mergeCell ref="A37:J37"/>
    <mergeCell ref="B9:J9"/>
    <mergeCell ref="B10:J10"/>
    <mergeCell ref="B21:J21"/>
    <mergeCell ref="A30:J30"/>
    <mergeCell ref="A31:J31"/>
    <mergeCell ref="B32:J32"/>
    <mergeCell ref="B33:J33"/>
    <mergeCell ref="B35:J35"/>
    <mergeCell ref="A25:B25"/>
    <mergeCell ref="I25:J25"/>
    <mergeCell ref="A26:J26"/>
    <mergeCell ref="F24:H24"/>
    <mergeCell ref="C27:D27"/>
    <mergeCell ref="G27:H27"/>
    <mergeCell ref="I27:J27"/>
    <mergeCell ref="C25:E25"/>
    <mergeCell ref="F25:H25"/>
    <mergeCell ref="E27:F27"/>
    <mergeCell ref="C24:E24"/>
    <mergeCell ref="B1:J1"/>
    <mergeCell ref="B2:C2"/>
    <mergeCell ref="D2:H2"/>
    <mergeCell ref="B3:C3"/>
    <mergeCell ref="D3:H3"/>
    <mergeCell ref="A4:J4"/>
    <mergeCell ref="B8:J8"/>
    <mergeCell ref="B11:J11"/>
    <mergeCell ref="B12:J12"/>
    <mergeCell ref="A13:J13"/>
    <mergeCell ref="F44:I44"/>
    <mergeCell ref="E43:J43"/>
    <mergeCell ref="C15:J15"/>
    <mergeCell ref="A5:J5"/>
    <mergeCell ref="A6:J6"/>
    <mergeCell ref="A7:J7"/>
    <mergeCell ref="C14:J14"/>
    <mergeCell ref="C16:J16"/>
    <mergeCell ref="A17:J17"/>
    <mergeCell ref="B18:J18"/>
    <mergeCell ref="B19:J19"/>
    <mergeCell ref="B20:J20"/>
    <mergeCell ref="A22:J22"/>
    <mergeCell ref="A23:J23"/>
    <mergeCell ref="A24:B24"/>
    <mergeCell ref="I24:J24"/>
  </mergeCells>
  <phoneticPr fontId="18" type="noConversion"/>
  <dataValidations count="16">
    <dataValidation allowBlank="1" showInputMessage="1" showErrorMessage="1" prompt="Monto ejecutado en el trimestre" sqref="H28" xr:uid="{00000000-0002-0000-0000-000000000000}"/>
    <dataValidation allowBlank="1" showInputMessage="1" showErrorMessage="1" prompt="Meta alcanzada en el trimestre" sqref="G28:G29" xr:uid="{00000000-0002-0000-0000-000001000000}"/>
    <dataValidation allowBlank="1" showInputMessage="1" showErrorMessage="1" prompt="Monto presupuestado para el producto" sqref="D28 F28:F29" xr:uid="{00000000-0002-0000-0000-000002000000}"/>
    <dataValidation allowBlank="1" showInputMessage="1" showErrorMessage="1" prompt="Meta anual del indicador" sqref="C28:C29 E28:E29" xr:uid="{00000000-0002-0000-0000-000003000000}"/>
    <dataValidation allowBlank="1" showInputMessage="1" showErrorMessage="1" prompt="Nombre del indicador" sqref="B28" xr:uid="{00000000-0002-0000-0000-000004000000}"/>
    <dataValidation allowBlank="1" showInputMessage="1" showErrorMessage="1" prompt="Nombre de cada producto" sqref="A28:A29" xr:uid="{00000000-0002-0000-0000-000005000000}"/>
    <dataValidation allowBlank="1" showInputMessage="1" showErrorMessage="1" prompt="¿En qué consiste el programa?" sqref="B19:J19" xr:uid="{00000000-0002-0000-0000-000006000000}"/>
    <dataValidation allowBlank="1" showInputMessage="1" showErrorMessage="1" prompt="Presupuesto del programa" sqref="A25:C25 F25 H29" xr:uid="{00000000-0002-0000-0000-000007000000}"/>
    <dataValidation allowBlank="1" showInputMessage="1" showErrorMessage="1" prompt="De existir desvío, explicar razones." sqref="B35:J35" xr:uid="{00000000-0002-0000-0000-000009000000}"/>
    <dataValidation allowBlank="1" showInputMessage="1" showErrorMessage="1" prompt="1. Describir lo plasmado en el presupuesto_x000a_2. Describir lo alcanzado en términos financieros y de producción " sqref="B34" xr:uid="{00000000-0002-0000-0000-00000A000000}"/>
    <dataValidation allowBlank="1" showInputMessage="1" showErrorMessage="1" prompt="¿En qué consiste el producto? su objetivo" sqref="B33:J33" xr:uid="{00000000-0002-0000-0000-00000B000000}"/>
    <dataValidation allowBlank="1" showInputMessage="1" showErrorMessage="1" prompt="Nombre del producto" sqref="B32:J32" xr:uid="{00000000-0002-0000-0000-00000C000000}"/>
    <dataValidation allowBlank="1" showInputMessage="1" showErrorMessage="1" prompt="¿A quién va dirigido el programa?, ¿qué característica tiene esta población que requiere ser beneficiada?" sqref="B20:J20" xr:uid="{00000000-0002-0000-0000-00000D000000}"/>
    <dataValidation allowBlank="1" showInputMessage="1" prompt="Nombre del capítulo" sqref="B8:J10" xr:uid="{00000000-0002-0000-0000-00000E000000}"/>
    <dataValidation allowBlank="1" sqref="A8" xr:uid="{00000000-0002-0000-0000-00000F000000}"/>
    <dataValidation allowBlank="1" showInputMessage="1" showErrorMessage="1" prompt="Oportunidades de mejora identificadas" sqref="A38:J38" xr:uid="{00000000-0002-0000-0000-000008000000}"/>
  </dataValidations>
  <pageMargins left="0.35433070866141736" right="0.37" top="0.39370078740157483" bottom="0.55118110236220474" header="0.15748031496062992" footer="0.31496062992125984"/>
  <pageSetup scale="90" fitToHeight="0"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Fernando junior</cp:lastModifiedBy>
  <cp:lastPrinted>2023-07-06T19:12:51Z</cp:lastPrinted>
  <dcterms:created xsi:type="dcterms:W3CDTF">2021-03-22T15:50:10Z</dcterms:created>
  <dcterms:modified xsi:type="dcterms:W3CDTF">2026-01-13T20:49:44Z</dcterms:modified>
</cp:coreProperties>
</file>